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tabRatio="662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<sst xmlns="http://schemas.openxmlformats.org/spreadsheetml/2006/main" count="177" uniqueCount="139">
  <si>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</si>
  <si>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</si>
  <si>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</si>
  <si>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</si>
  <si>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</si>
  <si>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</si>
  <si>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</si>
  <si>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</si>
  <si>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</si>
  <si>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</si>
  <si>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</si>
  <si>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</si>
  <si>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</si>
  <si>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</si>
  <si>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</si>
  <si>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</si>
  <si>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</si>
  <si>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</si>
  <si>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</si>
  <si>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</si>
  <si>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</si>
  <si>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</si>
  <si>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</si>
  <si>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</si>
  <si>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</si>
  <si>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</si>
  <si>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</si>
  <si>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</si>
  <si>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</si>
  <si>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</si>
  <si>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</si>
  <si>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</si>
  <si>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</si>
  <si>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</si>
  <si>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</si>
  <si>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</si>
  <si>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</si>
  <si>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</si>
  <si>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</si>
  <si>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</si>
  <si>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</si>
  <si>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</si>
  <si>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Bihar</t>
  </si>
  <si>
    <t>Chandigarh</t>
  </si>
  <si>
    <t>Chhattisgarh</t>
  </si>
  <si>
    <t>Dadra and Nagar Haveli</t>
  </si>
  <si>
    <t>Daman and Diu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</si>
  <si>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</si>
  <si>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</si>
  <si>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</si>
  <si>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</si>
  <si>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</si>
  <si>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</si>
  <si>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</si>
  <si>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</si>
  <si>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</si>
  <si>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</si>
  <si>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</si>
  <si>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</si>
  <si>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</si>
  <si>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</si>
  <si>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</si>
  <si>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</si>
  <si>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</si>
  <si>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</si>
  <si>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</si>
  <si>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</si>
  <si>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</si>
  <si>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</si>
  <si>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</si>
  <si>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</si>
  <si>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</si>
  <si>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</si>
  <si>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</si>
  <si>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</si>
  <si>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</si>
  <si>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</si>
  <si>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</si>
  <si>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</si>
  <si>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</si>
  <si>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</si>
  <si>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</si>
  <si>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</si>
  <si>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</si>
  <si>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</si>
  <si>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</si>
  <si>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</si>
  <si>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</si>
  <si>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</si>
  <si>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</si>
  <si>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</si>
  <si>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</si>
  <si>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</si>
  <si>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</si>
  <si>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L&amp;T Liquid Fund</t>
  </si>
  <si>
    <t>L&amp;T Gilt Fund</t>
  </si>
  <si>
    <t>L&amp;T Flexi Bond Fund</t>
  </si>
  <si>
    <t>L&amp;T Triple Ace Bond Fund</t>
  </si>
  <si>
    <t>L&amp;T Ultra Short Term Fund</t>
  </si>
  <si>
    <t>L&amp;T Tax Advantage Fund</t>
  </si>
  <si>
    <t>L&amp;T India Large Cap Fund</t>
  </si>
  <si>
    <t>L&amp;T India Value Fund</t>
  </si>
  <si>
    <t>L&amp;T Infrastructure Fund</t>
  </si>
  <si>
    <t>L&amp;T Midcap Fund</t>
  </si>
  <si>
    <t>L&amp;T Mutual Fund (All figures in Rs. Crore)</t>
  </si>
  <si>
    <t>L&amp;T Arbitrage Opportunities Fund</t>
  </si>
  <si>
    <t>Telangana</t>
  </si>
  <si>
    <t>L&amp;T Business Cycles Fund</t>
  </si>
  <si>
    <t>TOTAL</t>
  </si>
  <si>
    <t>L&amp;T Emerging Businesses Fund</t>
  </si>
  <si>
    <t>Delhi</t>
  </si>
  <si>
    <t>Puducherry</t>
  </si>
  <si>
    <t>Note: Name of new states / union territories shall be added alphabetically</t>
  </si>
  <si>
    <t>Odisha</t>
  </si>
  <si>
    <t>L&amp;T Equity Savings Fund</t>
  </si>
  <si>
    <t>L&amp;T Banking and PSU Debt Fund</t>
  </si>
  <si>
    <t>Assam</t>
  </si>
  <si>
    <t>Goa</t>
  </si>
  <si>
    <t>T30</t>
  </si>
  <si>
    <t>B30</t>
  </si>
  <si>
    <t>L&amp;T Conservative Hybrid Fund</t>
  </si>
  <si>
    <t>L&amp;T Credit Risk Fund</t>
  </si>
  <si>
    <t>L&amp;T Money Market Fund</t>
  </si>
  <si>
    <t>L&amp;T Low Duration Fund</t>
  </si>
  <si>
    <t>L&amp;T Resurgent India Bond Fund</t>
  </si>
  <si>
    <t>L&amp;T Short Term Bond Fund</t>
  </si>
  <si>
    <t>L&amp;T Hybrid Equity Fund</t>
  </si>
  <si>
    <t>L&amp;T Large and MidCap Fund</t>
  </si>
  <si>
    <t>L&amp;T FMP Series XVII - Plan B (1452 Days)</t>
  </si>
  <si>
    <t>L&amp;T Focused Equity Fund</t>
  </si>
  <si>
    <t>L&amp;T Balanced Advantage Fund</t>
  </si>
  <si>
    <t xml:space="preserve">T30 : Top 30 cities as identified by AMFI </t>
  </si>
  <si>
    <t xml:space="preserve">B30 : Other than T30  </t>
  </si>
  <si>
    <t>L&amp;T Overnight Fund</t>
  </si>
  <si>
    <t>L&amp;T Nifty 50 Index Fund</t>
  </si>
  <si>
    <t>L&amp;T Nifty Next 50 Index Fund</t>
  </si>
  <si>
    <t>L&amp;T Flexicap Fund</t>
  </si>
  <si>
    <r>
      <t xml:space="preserve">L&amp;T Mutual Fund: Monthly Average </t>
    </r>
    <r>
      <rPr>
        <b/>
        <strike/>
        <sz val="14"/>
        <color indexed="8"/>
        <rFont val="Trebuchet MS"/>
        <family val="2"/>
      </rPr>
      <t>Net</t>
    </r>
    <r>
      <rPr>
        <b/>
        <sz val="14"/>
        <color indexed="8"/>
        <rFont val="Trebuchet MS"/>
        <family val="2"/>
      </rPr>
      <t xml:space="preserve"> Assets Under Management (AUM) as on 30-Jun-2022 (All figures in Rs. Crore)</t>
    </r>
  </si>
  <si>
    <t>Table showing State wise /Union Territory wise contribution to Monthly Average AUM of category of schemes as on 30-Jun-2022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</si>
</sst>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"/>
    <numFmt numFmtId="173" formatCode="#,##0.0000"/>
    <numFmt numFmtId="174" formatCode="#,##0.000000"/>
  </numFmts>
  <fonts count="47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Trebuchet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rebuchet MS"/>
      <family val="2"/>
    </font>
    <font>
      <b/>
      <strike/>
      <sz val="14"/>
      <color indexed="8"/>
      <name val="Trebuchet MS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3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2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3" fillId="0" borderId="10" xfId="56" applyNumberFormat="1" applyFont="1" applyFill="1" applyBorder="1" applyAlignment="1">
      <alignment horizontal="center" wrapText="1"/>
      <protection/>
    </xf>
    <xf numFmtId="0" fontId="3" fillId="0" borderId="11" xfId="56" applyNumberFormat="1" applyFont="1" applyFill="1" applyBorder="1" applyAlignment="1">
      <alignment horizontal="center" wrapText="1"/>
      <protection/>
    </xf>
    <xf numFmtId="0" fontId="3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left"/>
      <protection/>
    </xf>
    <xf numFmtId="0" fontId="8" fillId="0" borderId="10" xfId="55" applyFont="1" applyBorder="1">
      <alignment/>
      <protection/>
    </xf>
    <xf numFmtId="2" fontId="3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3" fillId="0" borderId="15" xfId="56" applyNumberFormat="1" applyFont="1" applyFill="1" applyBorder="1">
      <alignment/>
      <protection/>
    </xf>
    <xf numFmtId="0" fontId="1" fillId="0" borderId="16" xfId="0" applyFont="1" applyBorder="1" applyAlignment="1">
      <alignment/>
    </xf>
    <xf numFmtId="0" fontId="0" fillId="0" borderId="14" xfId="0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8" fillId="0" borderId="10" xfId="55" applyNumberFormat="1" applyFont="1" applyBorder="1" applyAlignment="1">
      <alignment horizontal="right"/>
      <protection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4" xfId="0" applyBorder="1" applyAlignment="1">
      <alignment horizontal="right"/>
    </xf>
    <xf numFmtId="0" fontId="9" fillId="0" borderId="18" xfId="0" applyNumberFormat="1" applyFont="1" applyFill="1" applyBorder="1" applyAlignment="1" applyProtection="1">
      <alignment horizontal="center" vertical="top" readingOrder="1"/>
      <protection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49" fontId="45" fillId="0" borderId="21" xfId="55" applyNumberFormat="1" applyFont="1" applyFill="1" applyBorder="1" applyAlignment="1">
      <alignment horizontal="center" vertical="center" wrapText="1"/>
      <protection/>
    </xf>
    <xf numFmtId="49" fontId="45" fillId="0" borderId="13" xfId="55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5" fillId="0" borderId="22" xfId="56" applyNumberFormat="1" applyFont="1" applyFill="1" applyBorder="1" applyAlignment="1">
      <alignment horizontal="center"/>
      <protection/>
    </xf>
    <xf numFmtId="2" fontId="5" fillId="0" borderId="23" xfId="56" applyNumberFormat="1" applyFont="1" applyFill="1" applyBorder="1" applyAlignment="1">
      <alignment horizontal="center"/>
      <protection/>
    </xf>
    <xf numFmtId="2" fontId="5" fillId="0" borderId="24" xfId="56" applyNumberFormat="1" applyFont="1" applyFill="1" applyBorder="1" applyAlignment="1">
      <alignment horizontal="center"/>
      <protection/>
    </xf>
    <xf numFmtId="3" fontId="5" fillId="0" borderId="25" xfId="56" applyNumberFormat="1" applyFont="1" applyFill="1" applyBorder="1" applyAlignment="1">
      <alignment horizontal="center" vertical="center" wrapText="1"/>
      <protection/>
    </xf>
    <xf numFmtId="3" fontId="5" fillId="0" borderId="26" xfId="56" applyNumberFormat="1" applyFont="1" applyFill="1" applyBorder="1" applyAlignment="1">
      <alignment horizontal="center" vertical="center" wrapText="1"/>
      <protection/>
    </xf>
    <xf numFmtId="3" fontId="5" fillId="0" borderId="27" xfId="56" applyNumberFormat="1" applyFont="1" applyFill="1" applyBorder="1" applyAlignment="1">
      <alignment horizontal="center" vertical="center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49" fontId="45" fillId="0" borderId="31" xfId="55" applyNumberFormat="1" applyFont="1" applyFill="1" applyBorder="1" applyAlignment="1">
      <alignment horizontal="center" vertical="center" wrapText="1"/>
      <protection/>
    </xf>
    <xf numFmtId="49" fontId="45" fillId="0" borderId="14" xfId="55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2" fontId="46" fillId="0" borderId="22" xfId="56" applyNumberFormat="1" applyFont="1" applyFill="1" applyBorder="1" applyAlignment="1">
      <alignment horizontal="center" vertical="top" wrapText="1"/>
      <protection/>
    </xf>
    <xf numFmtId="2" fontId="46" fillId="0" borderId="23" xfId="56" applyNumberFormat="1" applyFont="1" applyFill="1" applyBorder="1" applyAlignment="1">
      <alignment horizontal="center" vertical="top" wrapText="1"/>
      <protection/>
    </xf>
    <xf numFmtId="2" fontId="46" fillId="0" borderId="24" xfId="56" applyNumberFormat="1" applyFont="1" applyFill="1" applyBorder="1" applyAlignment="1">
      <alignment horizontal="center" vertical="top" wrapText="1"/>
      <protection/>
    </xf>
    <xf numFmtId="0" fontId="43" fillId="0" borderId="17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93"/>
  <sheetViews>
    <sheetView zoomScale="85" zoomScaleNormal="85" zoomScalePageLayoutView="0" workbookViewId="0" topLeftCell="A1">
      <pane xSplit="2" ySplit="5" topLeftCell="AS72" activePane="bottomRight" state="frozen"/>
      <selection pane="topLeft" activeCell="B36" sqref="A36:K45"/>
      <selection pane="topRight" activeCell="B36" sqref="A36:K45"/>
      <selection pane="bottomLeft" activeCell="B36" sqref="A36:K45"/>
      <selection pane="bottomRight" activeCell="BK58" activeCellId="2" sqref="BK35 BK40 BK58"/>
    </sheetView>
  </sheetViews>
  <sheetFormatPr defaultColWidth="9.140625" defaultRowHeight="12.75"/>
  <cols>
    <col min="1" max="1" width="8.57421875" style="3" bestFit="1" customWidth="1"/>
    <col min="2" max="2" width="62.28125" style="3" bestFit="1" customWidth="1"/>
    <col min="3" max="3" width="4.7109375" style="3" bestFit="1" customWidth="1"/>
    <col min="4" max="4" width="8.140625" style="3" bestFit="1" customWidth="1"/>
    <col min="5" max="7" width="4.7109375" style="3" bestFit="1" customWidth="1"/>
    <col min="8" max="8" width="8.140625" style="3" bestFit="1" customWidth="1"/>
    <col min="9" max="9" width="9.28125" style="3" bestFit="1" customWidth="1"/>
    <col min="10" max="10" width="8.140625" style="3" bestFit="1" customWidth="1"/>
    <col min="11" max="11" width="4.7109375" style="3" bestFit="1" customWidth="1"/>
    <col min="12" max="12" width="10.8515625" style="3" customWidth="1"/>
    <col min="13" max="13" width="4.7109375" style="3" bestFit="1" customWidth="1"/>
    <col min="14" max="14" width="5.7109375" style="3" bestFit="1" customWidth="1"/>
    <col min="15" max="17" width="4.7109375" style="3" bestFit="1" customWidth="1"/>
    <col min="18" max="18" width="8.140625" style="3" bestFit="1" customWidth="1"/>
    <col min="19" max="19" width="6.7109375" style="3" bestFit="1" customWidth="1"/>
    <col min="20" max="21" width="4.7109375" style="3" bestFit="1" customWidth="1"/>
    <col min="22" max="22" width="6.7109375" style="3" bestFit="1" customWidth="1"/>
    <col min="23" max="23" width="4.7109375" style="3" bestFit="1" customWidth="1"/>
    <col min="24" max="24" width="6.7109375" style="3" bestFit="1" customWidth="1"/>
    <col min="25" max="27" width="4.7109375" style="3" bestFit="1" customWidth="1"/>
    <col min="28" max="28" width="5.7109375" style="3" bestFit="1" customWidth="1"/>
    <col min="29" max="29" width="6.7109375" style="3" bestFit="1" customWidth="1"/>
    <col min="30" max="31" width="4.7109375" style="3" bestFit="1" customWidth="1"/>
    <col min="32" max="32" width="6.7109375" style="3" bestFit="1" customWidth="1"/>
    <col min="33" max="43" width="4.7109375" style="3" bestFit="1" customWidth="1"/>
    <col min="44" max="44" width="5.7109375" style="3" bestFit="1" customWidth="1"/>
    <col min="45" max="47" width="4.7109375" style="3" bestFit="1" customWidth="1"/>
    <col min="48" max="48" width="9.28125" style="3" bestFit="1" customWidth="1"/>
    <col min="49" max="49" width="8.140625" style="3" bestFit="1" customWidth="1"/>
    <col min="50" max="51" width="4.7109375" style="3" bestFit="1" customWidth="1"/>
    <col min="52" max="52" width="9.28125" style="3" bestFit="1" customWidth="1"/>
    <col min="53" max="57" width="4.7109375" style="3" bestFit="1" customWidth="1"/>
    <col min="58" max="58" width="8.140625" style="3" bestFit="1" customWidth="1"/>
    <col min="59" max="59" width="6.7109375" style="3" bestFit="1" customWidth="1"/>
    <col min="60" max="60" width="5.7109375" style="3" bestFit="1" customWidth="1"/>
    <col min="61" max="61" width="4.7109375" style="3" bestFit="1" customWidth="1"/>
    <col min="62" max="62" width="8.140625" style="3" bestFit="1" customWidth="1"/>
    <col min="63" max="63" width="17.140625" style="3" bestFit="1" customWidth="1"/>
    <col min="64" max="16384" width="9.140625" style="3" customWidth="1"/>
  </cols>
  <sheetData>
    <row r="1" spans="1:71" s="1" customFormat="1" ht="19.5" thickBot="1">
      <c r="A1" s="65" t="s">
        <v>69</v>
      </c>
      <c r="B1" s="81" t="s">
        <v>28</v>
      </c>
      <c r="C1" s="92" t="s">
        <v>137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4"/>
      <c r="BL1" s="2"/>
      <c r="BM1" s="2"/>
      <c r="BN1" s="2"/>
      <c r="BO1" s="2"/>
      <c r="BP1" s="2"/>
      <c r="BQ1" s="2"/>
      <c r="BR1" s="2"/>
      <c r="BS1" s="2"/>
    </row>
    <row r="2" spans="1:71" s="9" customFormat="1" ht="18.75" thickBot="1">
      <c r="A2" s="66"/>
      <c r="B2" s="82"/>
      <c r="C2" s="83" t="s">
        <v>27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  <c r="W2" s="83" t="s">
        <v>25</v>
      </c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5"/>
      <c r="AQ2" s="83" t="s">
        <v>26</v>
      </c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5"/>
      <c r="BK2" s="75" t="s">
        <v>23</v>
      </c>
      <c r="BL2" s="8"/>
      <c r="BM2" s="8"/>
      <c r="BN2" s="8"/>
      <c r="BO2" s="8"/>
      <c r="BP2" s="8"/>
      <c r="BQ2" s="8"/>
      <c r="BR2" s="8"/>
      <c r="BS2" s="8"/>
    </row>
    <row r="3" spans="1:71" s="11" customFormat="1" ht="18.75" thickBot="1">
      <c r="A3" s="66"/>
      <c r="B3" s="82"/>
      <c r="C3" s="72" t="s">
        <v>118</v>
      </c>
      <c r="D3" s="73"/>
      <c r="E3" s="73"/>
      <c r="F3" s="73"/>
      <c r="G3" s="73"/>
      <c r="H3" s="73"/>
      <c r="I3" s="73"/>
      <c r="J3" s="73"/>
      <c r="K3" s="73"/>
      <c r="L3" s="74"/>
      <c r="M3" s="72" t="s">
        <v>119</v>
      </c>
      <c r="N3" s="73"/>
      <c r="O3" s="73"/>
      <c r="P3" s="73"/>
      <c r="Q3" s="73"/>
      <c r="R3" s="73"/>
      <c r="S3" s="73"/>
      <c r="T3" s="73"/>
      <c r="U3" s="73"/>
      <c r="V3" s="74"/>
      <c r="W3" s="72" t="s">
        <v>118</v>
      </c>
      <c r="X3" s="73"/>
      <c r="Y3" s="73"/>
      <c r="Z3" s="73"/>
      <c r="AA3" s="73"/>
      <c r="AB3" s="73"/>
      <c r="AC3" s="73"/>
      <c r="AD3" s="73"/>
      <c r="AE3" s="73"/>
      <c r="AF3" s="74"/>
      <c r="AG3" s="72" t="s">
        <v>119</v>
      </c>
      <c r="AH3" s="73"/>
      <c r="AI3" s="73"/>
      <c r="AJ3" s="73"/>
      <c r="AK3" s="73"/>
      <c r="AL3" s="73"/>
      <c r="AM3" s="73"/>
      <c r="AN3" s="73"/>
      <c r="AO3" s="73"/>
      <c r="AP3" s="74"/>
      <c r="AQ3" s="72" t="s">
        <v>118</v>
      </c>
      <c r="AR3" s="73"/>
      <c r="AS3" s="73"/>
      <c r="AT3" s="73"/>
      <c r="AU3" s="73"/>
      <c r="AV3" s="73"/>
      <c r="AW3" s="73"/>
      <c r="AX3" s="73"/>
      <c r="AY3" s="73"/>
      <c r="AZ3" s="74"/>
      <c r="BA3" s="72" t="s">
        <v>119</v>
      </c>
      <c r="BB3" s="73"/>
      <c r="BC3" s="73"/>
      <c r="BD3" s="73"/>
      <c r="BE3" s="73"/>
      <c r="BF3" s="73"/>
      <c r="BG3" s="73"/>
      <c r="BH3" s="73"/>
      <c r="BI3" s="73"/>
      <c r="BJ3" s="74"/>
      <c r="BK3" s="76"/>
      <c r="BL3" s="10"/>
      <c r="BM3" s="10"/>
      <c r="BN3" s="10"/>
      <c r="BO3" s="10"/>
      <c r="BP3" s="10"/>
      <c r="BQ3" s="10"/>
      <c r="BR3" s="10"/>
      <c r="BS3" s="10"/>
    </row>
    <row r="4" spans="1:71" s="11" customFormat="1" ht="18">
      <c r="A4" s="66"/>
      <c r="B4" s="82"/>
      <c r="C4" s="86" t="s">
        <v>34</v>
      </c>
      <c r="D4" s="87"/>
      <c r="E4" s="87"/>
      <c r="F4" s="87"/>
      <c r="G4" s="88"/>
      <c r="H4" s="78" t="s">
        <v>35</v>
      </c>
      <c r="I4" s="79"/>
      <c r="J4" s="79"/>
      <c r="K4" s="79"/>
      <c r="L4" s="80"/>
      <c r="M4" s="86" t="s">
        <v>34</v>
      </c>
      <c r="N4" s="87"/>
      <c r="O4" s="87"/>
      <c r="P4" s="87"/>
      <c r="Q4" s="88"/>
      <c r="R4" s="78" t="s">
        <v>35</v>
      </c>
      <c r="S4" s="79"/>
      <c r="T4" s="79"/>
      <c r="U4" s="79"/>
      <c r="V4" s="80"/>
      <c r="W4" s="86" t="s">
        <v>34</v>
      </c>
      <c r="X4" s="87"/>
      <c r="Y4" s="87"/>
      <c r="Z4" s="87"/>
      <c r="AA4" s="88"/>
      <c r="AB4" s="78" t="s">
        <v>35</v>
      </c>
      <c r="AC4" s="79"/>
      <c r="AD4" s="79"/>
      <c r="AE4" s="79"/>
      <c r="AF4" s="80"/>
      <c r="AG4" s="86" t="s">
        <v>34</v>
      </c>
      <c r="AH4" s="87"/>
      <c r="AI4" s="87"/>
      <c r="AJ4" s="87"/>
      <c r="AK4" s="88"/>
      <c r="AL4" s="78" t="s">
        <v>35</v>
      </c>
      <c r="AM4" s="79"/>
      <c r="AN4" s="79"/>
      <c r="AO4" s="79"/>
      <c r="AP4" s="80"/>
      <c r="AQ4" s="86" t="s">
        <v>34</v>
      </c>
      <c r="AR4" s="87"/>
      <c r="AS4" s="87"/>
      <c r="AT4" s="87"/>
      <c r="AU4" s="88"/>
      <c r="AV4" s="78" t="s">
        <v>35</v>
      </c>
      <c r="AW4" s="79"/>
      <c r="AX4" s="79"/>
      <c r="AY4" s="79"/>
      <c r="AZ4" s="80"/>
      <c r="BA4" s="86" t="s">
        <v>34</v>
      </c>
      <c r="BB4" s="87"/>
      <c r="BC4" s="87"/>
      <c r="BD4" s="87"/>
      <c r="BE4" s="88"/>
      <c r="BF4" s="78" t="s">
        <v>35</v>
      </c>
      <c r="BG4" s="79"/>
      <c r="BH4" s="79"/>
      <c r="BI4" s="79"/>
      <c r="BJ4" s="80"/>
      <c r="BK4" s="76"/>
      <c r="BL4" s="10"/>
      <c r="BM4" s="10"/>
      <c r="BN4" s="10"/>
      <c r="BO4" s="10"/>
      <c r="BP4" s="10"/>
      <c r="BQ4" s="10"/>
      <c r="BR4" s="10"/>
      <c r="BS4" s="10"/>
    </row>
    <row r="5" spans="1:96" s="7" customFormat="1" ht="15">
      <c r="A5" s="66"/>
      <c r="B5" s="82"/>
      <c r="C5" s="13">
        <v>1</v>
      </c>
      <c r="D5" s="12">
        <v>2</v>
      </c>
      <c r="E5" s="12">
        <v>3</v>
      </c>
      <c r="F5" s="12">
        <v>4</v>
      </c>
      <c r="G5" s="14">
        <v>5</v>
      </c>
      <c r="H5" s="13">
        <v>1</v>
      </c>
      <c r="I5" s="12">
        <v>2</v>
      </c>
      <c r="J5" s="12">
        <v>3</v>
      </c>
      <c r="K5" s="12">
        <v>4</v>
      </c>
      <c r="L5" s="14">
        <v>5</v>
      </c>
      <c r="M5" s="13">
        <v>1</v>
      </c>
      <c r="N5" s="12">
        <v>2</v>
      </c>
      <c r="O5" s="12">
        <v>3</v>
      </c>
      <c r="P5" s="12">
        <v>4</v>
      </c>
      <c r="Q5" s="14">
        <v>5</v>
      </c>
      <c r="R5" s="13">
        <v>1</v>
      </c>
      <c r="S5" s="12">
        <v>2</v>
      </c>
      <c r="T5" s="12">
        <v>3</v>
      </c>
      <c r="U5" s="12">
        <v>4</v>
      </c>
      <c r="V5" s="14">
        <v>5</v>
      </c>
      <c r="W5" s="13">
        <v>1</v>
      </c>
      <c r="X5" s="12">
        <v>2</v>
      </c>
      <c r="Y5" s="12">
        <v>3</v>
      </c>
      <c r="Z5" s="12">
        <v>4</v>
      </c>
      <c r="AA5" s="14">
        <v>5</v>
      </c>
      <c r="AB5" s="13">
        <v>1</v>
      </c>
      <c r="AC5" s="12">
        <v>2</v>
      </c>
      <c r="AD5" s="12">
        <v>3</v>
      </c>
      <c r="AE5" s="12">
        <v>4</v>
      </c>
      <c r="AF5" s="14">
        <v>5</v>
      </c>
      <c r="AG5" s="13">
        <v>1</v>
      </c>
      <c r="AH5" s="12">
        <v>2</v>
      </c>
      <c r="AI5" s="12">
        <v>3</v>
      </c>
      <c r="AJ5" s="12">
        <v>4</v>
      </c>
      <c r="AK5" s="14">
        <v>5</v>
      </c>
      <c r="AL5" s="13">
        <v>1</v>
      </c>
      <c r="AM5" s="12">
        <v>2</v>
      </c>
      <c r="AN5" s="12">
        <v>3</v>
      </c>
      <c r="AO5" s="12">
        <v>4</v>
      </c>
      <c r="AP5" s="14">
        <v>5</v>
      </c>
      <c r="AQ5" s="13">
        <v>1</v>
      </c>
      <c r="AR5" s="12">
        <v>2</v>
      </c>
      <c r="AS5" s="12">
        <v>3</v>
      </c>
      <c r="AT5" s="12">
        <v>4</v>
      </c>
      <c r="AU5" s="14">
        <v>5</v>
      </c>
      <c r="AV5" s="13">
        <v>1</v>
      </c>
      <c r="AW5" s="12">
        <v>2</v>
      </c>
      <c r="AX5" s="12">
        <v>3</v>
      </c>
      <c r="AY5" s="12">
        <v>4</v>
      </c>
      <c r="AZ5" s="14">
        <v>5</v>
      </c>
      <c r="BA5" s="13">
        <v>1</v>
      </c>
      <c r="BB5" s="12">
        <v>2</v>
      </c>
      <c r="BC5" s="12">
        <v>3</v>
      </c>
      <c r="BD5" s="12">
        <v>4</v>
      </c>
      <c r="BE5" s="14">
        <v>5</v>
      </c>
      <c r="BF5" s="13">
        <v>1</v>
      </c>
      <c r="BG5" s="12">
        <v>2</v>
      </c>
      <c r="BH5" s="12">
        <v>3</v>
      </c>
      <c r="BI5" s="12">
        <v>4</v>
      </c>
      <c r="BJ5" s="14">
        <v>5</v>
      </c>
      <c r="BK5" s="77"/>
      <c r="BL5" s="5"/>
      <c r="BM5" s="5"/>
      <c r="BN5" s="5"/>
      <c r="BO5" s="5"/>
      <c r="BP5" s="5"/>
      <c r="BQ5" s="5"/>
      <c r="BR5" s="5"/>
      <c r="BS5" s="5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</row>
    <row r="6" spans="1:63" ht="12.75">
      <c r="A6" s="15" t="s">
        <v>0</v>
      </c>
      <c r="B6" s="22" t="s">
        <v>6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4"/>
    </row>
    <row r="7" spans="1:63" ht="12.75">
      <c r="A7" s="15" t="s">
        <v>70</v>
      </c>
      <c r="B7" s="23" t="s">
        <v>12</v>
      </c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4"/>
    </row>
    <row r="8" spans="1:63" ht="12.75">
      <c r="A8" s="15"/>
      <c r="B8" s="53" t="s">
        <v>94</v>
      </c>
      <c r="C8" s="32">
        <v>0</v>
      </c>
      <c r="D8" s="33">
        <v>1684.046063671</v>
      </c>
      <c r="E8" s="33">
        <v>0</v>
      </c>
      <c r="F8" s="33">
        <v>0</v>
      </c>
      <c r="G8" s="34">
        <v>0</v>
      </c>
      <c r="H8" s="32">
        <v>29.134233881</v>
      </c>
      <c r="I8" s="33">
        <v>4077.396846571</v>
      </c>
      <c r="J8" s="33">
        <v>434.917016182</v>
      </c>
      <c r="K8" s="33">
        <v>0</v>
      </c>
      <c r="L8" s="34">
        <v>128.855625074</v>
      </c>
      <c r="M8" s="32">
        <v>0</v>
      </c>
      <c r="N8" s="33">
        <v>0</v>
      </c>
      <c r="O8" s="33">
        <v>0</v>
      </c>
      <c r="P8" s="33">
        <v>0</v>
      </c>
      <c r="Q8" s="34">
        <v>0</v>
      </c>
      <c r="R8" s="32">
        <v>10.375367374</v>
      </c>
      <c r="S8" s="33">
        <v>140.729485331</v>
      </c>
      <c r="T8" s="33">
        <v>0</v>
      </c>
      <c r="U8" s="33">
        <v>0</v>
      </c>
      <c r="V8" s="34">
        <v>15.666377871</v>
      </c>
      <c r="W8" s="32">
        <v>0</v>
      </c>
      <c r="X8" s="33">
        <v>0</v>
      </c>
      <c r="Y8" s="33">
        <v>0</v>
      </c>
      <c r="Z8" s="33">
        <v>0</v>
      </c>
      <c r="AA8" s="34">
        <v>0</v>
      </c>
      <c r="AB8" s="32">
        <v>0.077659553</v>
      </c>
      <c r="AC8" s="33">
        <v>22.618392424</v>
      </c>
      <c r="AD8" s="33">
        <v>0</v>
      </c>
      <c r="AE8" s="33">
        <v>0</v>
      </c>
      <c r="AF8" s="34">
        <v>1.855676615</v>
      </c>
      <c r="AG8" s="32">
        <v>0</v>
      </c>
      <c r="AH8" s="33">
        <v>0</v>
      </c>
      <c r="AI8" s="33">
        <v>0</v>
      </c>
      <c r="AJ8" s="33">
        <v>0</v>
      </c>
      <c r="AK8" s="34">
        <v>0</v>
      </c>
      <c r="AL8" s="32">
        <v>0.014493459</v>
      </c>
      <c r="AM8" s="33">
        <v>0</v>
      </c>
      <c r="AN8" s="33">
        <v>0</v>
      </c>
      <c r="AO8" s="33">
        <v>0</v>
      </c>
      <c r="AP8" s="34">
        <v>0</v>
      </c>
      <c r="AQ8" s="32">
        <v>0</v>
      </c>
      <c r="AR8" s="33">
        <v>34.575572984</v>
      </c>
      <c r="AS8" s="33">
        <v>0</v>
      </c>
      <c r="AT8" s="33">
        <v>0</v>
      </c>
      <c r="AU8" s="34">
        <v>0</v>
      </c>
      <c r="AV8" s="32">
        <v>55.678753269</v>
      </c>
      <c r="AW8" s="33">
        <v>436.250623918</v>
      </c>
      <c r="AX8" s="33">
        <v>0</v>
      </c>
      <c r="AY8" s="33">
        <v>0</v>
      </c>
      <c r="AZ8" s="34">
        <v>245.851378288</v>
      </c>
      <c r="BA8" s="32">
        <v>0</v>
      </c>
      <c r="BB8" s="33">
        <v>0</v>
      </c>
      <c r="BC8" s="33">
        <v>0</v>
      </c>
      <c r="BD8" s="33">
        <v>0</v>
      </c>
      <c r="BE8" s="34">
        <v>0</v>
      </c>
      <c r="BF8" s="32">
        <v>20.431859972</v>
      </c>
      <c r="BG8" s="33">
        <v>9.900450399</v>
      </c>
      <c r="BH8" s="33">
        <v>0</v>
      </c>
      <c r="BI8" s="33">
        <v>0</v>
      </c>
      <c r="BJ8" s="34">
        <v>27.074725757</v>
      </c>
      <c r="BK8" s="35">
        <f>SUM(C8:BJ8)</f>
        <v>7375.450602593001</v>
      </c>
    </row>
    <row r="9" spans="1:63" ht="12.75">
      <c r="A9" s="15"/>
      <c r="B9" s="53" t="s">
        <v>122</v>
      </c>
      <c r="C9" s="32">
        <v>0</v>
      </c>
      <c r="D9" s="33">
        <v>265.022322287</v>
      </c>
      <c r="E9" s="33">
        <v>0</v>
      </c>
      <c r="F9" s="33">
        <v>0</v>
      </c>
      <c r="G9" s="34">
        <v>0</v>
      </c>
      <c r="H9" s="32">
        <v>30.835520065</v>
      </c>
      <c r="I9" s="33">
        <v>290.670244266</v>
      </c>
      <c r="J9" s="33">
        <v>13.434155237</v>
      </c>
      <c r="K9" s="33">
        <v>0</v>
      </c>
      <c r="L9" s="34">
        <v>75.706961609</v>
      </c>
      <c r="M9" s="32">
        <v>0</v>
      </c>
      <c r="N9" s="33">
        <v>3.286258306</v>
      </c>
      <c r="O9" s="33">
        <v>0</v>
      </c>
      <c r="P9" s="33">
        <v>0</v>
      </c>
      <c r="Q9" s="34">
        <v>0</v>
      </c>
      <c r="R9" s="32">
        <v>11.343245606</v>
      </c>
      <c r="S9" s="33">
        <v>0.000585579</v>
      </c>
      <c r="T9" s="33">
        <v>0</v>
      </c>
      <c r="U9" s="33">
        <v>0</v>
      </c>
      <c r="V9" s="34">
        <v>14.806874556</v>
      </c>
      <c r="W9" s="32">
        <v>0</v>
      </c>
      <c r="X9" s="33">
        <v>6.127236959</v>
      </c>
      <c r="Y9" s="33">
        <v>0</v>
      </c>
      <c r="Z9" s="33">
        <v>0</v>
      </c>
      <c r="AA9" s="34">
        <v>0</v>
      </c>
      <c r="AB9" s="32">
        <v>0</v>
      </c>
      <c r="AC9" s="33">
        <v>12.992943626</v>
      </c>
      <c r="AD9" s="33">
        <v>0</v>
      </c>
      <c r="AE9" s="33">
        <v>0</v>
      </c>
      <c r="AF9" s="34">
        <v>0.673171542</v>
      </c>
      <c r="AG9" s="32">
        <v>0</v>
      </c>
      <c r="AH9" s="33">
        <v>0</v>
      </c>
      <c r="AI9" s="33">
        <v>0</v>
      </c>
      <c r="AJ9" s="33">
        <v>0</v>
      </c>
      <c r="AK9" s="34">
        <v>0</v>
      </c>
      <c r="AL9" s="32">
        <v>0</v>
      </c>
      <c r="AM9" s="33">
        <v>1.134115268</v>
      </c>
      <c r="AN9" s="33">
        <v>0</v>
      </c>
      <c r="AO9" s="33">
        <v>0</v>
      </c>
      <c r="AP9" s="34">
        <v>0.000332612</v>
      </c>
      <c r="AQ9" s="32">
        <v>0</v>
      </c>
      <c r="AR9" s="33">
        <v>0</v>
      </c>
      <c r="AS9" s="33">
        <v>0</v>
      </c>
      <c r="AT9" s="33">
        <v>0</v>
      </c>
      <c r="AU9" s="34">
        <v>0</v>
      </c>
      <c r="AV9" s="32">
        <v>18.12511938</v>
      </c>
      <c r="AW9" s="33">
        <v>36.084957959</v>
      </c>
      <c r="AX9" s="33">
        <v>0</v>
      </c>
      <c r="AY9" s="33">
        <v>0</v>
      </c>
      <c r="AZ9" s="34">
        <v>101.75407415</v>
      </c>
      <c r="BA9" s="32">
        <v>0</v>
      </c>
      <c r="BB9" s="33">
        <v>0</v>
      </c>
      <c r="BC9" s="33">
        <v>0</v>
      </c>
      <c r="BD9" s="33">
        <v>0</v>
      </c>
      <c r="BE9" s="34">
        <v>0</v>
      </c>
      <c r="BF9" s="32">
        <v>11.719930753</v>
      </c>
      <c r="BG9" s="33">
        <v>0.609444059</v>
      </c>
      <c r="BH9" s="33">
        <v>0</v>
      </c>
      <c r="BI9" s="33">
        <v>0</v>
      </c>
      <c r="BJ9" s="34">
        <v>12.887378918</v>
      </c>
      <c r="BK9" s="35">
        <f>SUM(C9:BJ9)</f>
        <v>907.2148727370001</v>
      </c>
    </row>
    <row r="10" spans="1:63" ht="12.75">
      <c r="A10" s="15"/>
      <c r="B10" s="53" t="s">
        <v>133</v>
      </c>
      <c r="C10" s="32">
        <v>0</v>
      </c>
      <c r="D10" s="33">
        <v>267.648631227</v>
      </c>
      <c r="E10" s="33">
        <v>0</v>
      </c>
      <c r="F10" s="33">
        <v>0</v>
      </c>
      <c r="G10" s="34">
        <v>0</v>
      </c>
      <c r="H10" s="32">
        <v>2.263536156</v>
      </c>
      <c r="I10" s="33">
        <v>1472.542485823</v>
      </c>
      <c r="J10" s="33">
        <v>2.363427562</v>
      </c>
      <c r="K10" s="33">
        <v>0</v>
      </c>
      <c r="L10" s="34">
        <v>7.734021385</v>
      </c>
      <c r="M10" s="32">
        <v>0</v>
      </c>
      <c r="N10" s="33">
        <v>0</v>
      </c>
      <c r="O10" s="33">
        <v>0</v>
      </c>
      <c r="P10" s="33">
        <v>0</v>
      </c>
      <c r="Q10" s="34">
        <v>0</v>
      </c>
      <c r="R10" s="32">
        <v>0.722530382</v>
      </c>
      <c r="S10" s="33">
        <v>9.691681826</v>
      </c>
      <c r="T10" s="33">
        <v>0</v>
      </c>
      <c r="U10" s="33">
        <v>0</v>
      </c>
      <c r="V10" s="34">
        <v>0.964027783</v>
      </c>
      <c r="W10" s="32">
        <v>0</v>
      </c>
      <c r="X10" s="33">
        <v>64.533046285</v>
      </c>
      <c r="Y10" s="33">
        <v>0</v>
      </c>
      <c r="Z10" s="33">
        <v>0</v>
      </c>
      <c r="AA10" s="34">
        <v>0</v>
      </c>
      <c r="AB10" s="32">
        <v>0.026426976</v>
      </c>
      <c r="AC10" s="33">
        <v>0</v>
      </c>
      <c r="AD10" s="33">
        <v>0</v>
      </c>
      <c r="AE10" s="33">
        <v>0</v>
      </c>
      <c r="AF10" s="34">
        <v>0.82743378</v>
      </c>
      <c r="AG10" s="32">
        <v>0</v>
      </c>
      <c r="AH10" s="33">
        <v>0</v>
      </c>
      <c r="AI10" s="33">
        <v>0</v>
      </c>
      <c r="AJ10" s="33">
        <v>0</v>
      </c>
      <c r="AK10" s="34">
        <v>0</v>
      </c>
      <c r="AL10" s="32">
        <v>0.00581734</v>
      </c>
      <c r="AM10" s="33">
        <v>0</v>
      </c>
      <c r="AN10" s="33">
        <v>0</v>
      </c>
      <c r="AO10" s="33">
        <v>0</v>
      </c>
      <c r="AP10" s="34">
        <v>0</v>
      </c>
      <c r="AQ10" s="32">
        <v>0</v>
      </c>
      <c r="AR10" s="33">
        <v>0</v>
      </c>
      <c r="AS10" s="33">
        <v>0</v>
      </c>
      <c r="AT10" s="33">
        <v>0</v>
      </c>
      <c r="AU10" s="34">
        <v>0</v>
      </c>
      <c r="AV10" s="32">
        <v>11.577407597</v>
      </c>
      <c r="AW10" s="33">
        <v>291.93609369</v>
      </c>
      <c r="AX10" s="33">
        <v>0</v>
      </c>
      <c r="AY10" s="33">
        <v>0</v>
      </c>
      <c r="AZ10" s="34">
        <v>59.663355832</v>
      </c>
      <c r="BA10" s="32">
        <v>0</v>
      </c>
      <c r="BB10" s="33">
        <v>0.401804454</v>
      </c>
      <c r="BC10" s="33">
        <v>0</v>
      </c>
      <c r="BD10" s="33">
        <v>0</v>
      </c>
      <c r="BE10" s="34">
        <v>0</v>
      </c>
      <c r="BF10" s="32">
        <v>4.249723741</v>
      </c>
      <c r="BG10" s="33">
        <v>0.209796719</v>
      </c>
      <c r="BH10" s="33">
        <v>0.333337061</v>
      </c>
      <c r="BI10" s="33">
        <v>0</v>
      </c>
      <c r="BJ10" s="34">
        <v>5.098235524</v>
      </c>
      <c r="BK10" s="35">
        <f>SUM(C10:BJ10)</f>
        <v>2202.7928211429994</v>
      </c>
    </row>
    <row r="11" spans="1:63" ht="12.75">
      <c r="A11" s="15"/>
      <c r="B11" s="24" t="s">
        <v>79</v>
      </c>
      <c r="C11" s="32">
        <f aca="true" t="shared" si="0" ref="C11:AH11">SUM(C8:C10)</f>
        <v>0</v>
      </c>
      <c r="D11" s="33">
        <f t="shared" si="0"/>
        <v>2216.717017185</v>
      </c>
      <c r="E11" s="33">
        <f t="shared" si="0"/>
        <v>0</v>
      </c>
      <c r="F11" s="33">
        <f t="shared" si="0"/>
        <v>0</v>
      </c>
      <c r="G11" s="34">
        <f t="shared" si="0"/>
        <v>0</v>
      </c>
      <c r="H11" s="32">
        <f t="shared" si="0"/>
        <v>62.233290102</v>
      </c>
      <c r="I11" s="33">
        <f t="shared" si="0"/>
        <v>5840.60957666</v>
      </c>
      <c r="J11" s="33">
        <f t="shared" si="0"/>
        <v>450.71459898100005</v>
      </c>
      <c r="K11" s="33">
        <f t="shared" si="0"/>
        <v>0</v>
      </c>
      <c r="L11" s="34">
        <f t="shared" si="0"/>
        <v>212.296608068</v>
      </c>
      <c r="M11" s="32">
        <f t="shared" si="0"/>
        <v>0</v>
      </c>
      <c r="N11" s="33">
        <f t="shared" si="0"/>
        <v>3.286258306</v>
      </c>
      <c r="O11" s="33">
        <f t="shared" si="0"/>
        <v>0</v>
      </c>
      <c r="P11" s="33">
        <f t="shared" si="0"/>
        <v>0</v>
      </c>
      <c r="Q11" s="34">
        <f t="shared" si="0"/>
        <v>0</v>
      </c>
      <c r="R11" s="32">
        <f t="shared" si="0"/>
        <v>22.441143362</v>
      </c>
      <c r="S11" s="33">
        <f t="shared" si="0"/>
        <v>150.421752736</v>
      </c>
      <c r="T11" s="33">
        <f t="shared" si="0"/>
        <v>0</v>
      </c>
      <c r="U11" s="33">
        <f t="shared" si="0"/>
        <v>0</v>
      </c>
      <c r="V11" s="34">
        <f t="shared" si="0"/>
        <v>31.437280209999997</v>
      </c>
      <c r="W11" s="32">
        <f t="shared" si="0"/>
        <v>0</v>
      </c>
      <c r="X11" s="33">
        <f t="shared" si="0"/>
        <v>70.660283244</v>
      </c>
      <c r="Y11" s="33">
        <f t="shared" si="0"/>
        <v>0</v>
      </c>
      <c r="Z11" s="33">
        <f t="shared" si="0"/>
        <v>0</v>
      </c>
      <c r="AA11" s="34">
        <f t="shared" si="0"/>
        <v>0</v>
      </c>
      <c r="AB11" s="32">
        <f t="shared" si="0"/>
        <v>0.10408652900000001</v>
      </c>
      <c r="AC11" s="33">
        <f t="shared" si="0"/>
        <v>35.61133605</v>
      </c>
      <c r="AD11" s="33">
        <f t="shared" si="0"/>
        <v>0</v>
      </c>
      <c r="AE11" s="33">
        <f t="shared" si="0"/>
        <v>0</v>
      </c>
      <c r="AF11" s="34">
        <f t="shared" si="0"/>
        <v>3.3562819369999994</v>
      </c>
      <c r="AG11" s="32">
        <f t="shared" si="0"/>
        <v>0</v>
      </c>
      <c r="AH11" s="33">
        <f t="shared" si="0"/>
        <v>0</v>
      </c>
      <c r="AI11" s="33">
        <f aca="true" t="shared" si="1" ref="AI11:BK11">SUM(AI8:AI10)</f>
        <v>0</v>
      </c>
      <c r="AJ11" s="33">
        <f t="shared" si="1"/>
        <v>0</v>
      </c>
      <c r="AK11" s="34">
        <f t="shared" si="1"/>
        <v>0</v>
      </c>
      <c r="AL11" s="32">
        <f t="shared" si="1"/>
        <v>0.020310799</v>
      </c>
      <c r="AM11" s="33">
        <f t="shared" si="1"/>
        <v>1.134115268</v>
      </c>
      <c r="AN11" s="33">
        <f t="shared" si="1"/>
        <v>0</v>
      </c>
      <c r="AO11" s="33">
        <f t="shared" si="1"/>
        <v>0</v>
      </c>
      <c r="AP11" s="34">
        <f t="shared" si="1"/>
        <v>0.000332612</v>
      </c>
      <c r="AQ11" s="32">
        <f t="shared" si="1"/>
        <v>0</v>
      </c>
      <c r="AR11" s="33">
        <f t="shared" si="1"/>
        <v>34.575572984</v>
      </c>
      <c r="AS11" s="33">
        <f t="shared" si="1"/>
        <v>0</v>
      </c>
      <c r="AT11" s="33">
        <f t="shared" si="1"/>
        <v>0</v>
      </c>
      <c r="AU11" s="34">
        <f t="shared" si="1"/>
        <v>0</v>
      </c>
      <c r="AV11" s="32">
        <f t="shared" si="1"/>
        <v>85.381280246</v>
      </c>
      <c r="AW11" s="33">
        <f t="shared" si="1"/>
        <v>764.271675567</v>
      </c>
      <c r="AX11" s="33">
        <f t="shared" si="1"/>
        <v>0</v>
      </c>
      <c r="AY11" s="33">
        <f t="shared" si="1"/>
        <v>0</v>
      </c>
      <c r="AZ11" s="34">
        <f t="shared" si="1"/>
        <v>407.26880826999997</v>
      </c>
      <c r="BA11" s="32">
        <f t="shared" si="1"/>
        <v>0</v>
      </c>
      <c r="BB11" s="33">
        <f t="shared" si="1"/>
        <v>0.401804454</v>
      </c>
      <c r="BC11" s="33">
        <f t="shared" si="1"/>
        <v>0</v>
      </c>
      <c r="BD11" s="33">
        <f t="shared" si="1"/>
        <v>0</v>
      </c>
      <c r="BE11" s="34">
        <f t="shared" si="1"/>
        <v>0</v>
      </c>
      <c r="BF11" s="32">
        <f t="shared" si="1"/>
        <v>36.401514465999995</v>
      </c>
      <c r="BG11" s="33">
        <f t="shared" si="1"/>
        <v>10.719691177</v>
      </c>
      <c r="BH11" s="33">
        <f t="shared" si="1"/>
        <v>0.333337061</v>
      </c>
      <c r="BI11" s="33">
        <f t="shared" si="1"/>
        <v>0</v>
      </c>
      <c r="BJ11" s="34">
        <f t="shared" si="1"/>
        <v>45.060340198999995</v>
      </c>
      <c r="BK11" s="35">
        <f t="shared" si="1"/>
        <v>10485.458296473</v>
      </c>
    </row>
    <row r="12" spans="1:63" ht="12.75">
      <c r="A12" s="15" t="s">
        <v>71</v>
      </c>
      <c r="B12" s="23" t="s">
        <v>3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4"/>
    </row>
    <row r="13" spans="1:63" ht="12.75">
      <c r="A13" s="15"/>
      <c r="B13" s="55" t="s">
        <v>95</v>
      </c>
      <c r="C13" s="32">
        <v>0</v>
      </c>
      <c r="D13" s="33">
        <v>0</v>
      </c>
      <c r="E13" s="33">
        <v>0</v>
      </c>
      <c r="F13" s="33">
        <v>0</v>
      </c>
      <c r="G13" s="34">
        <v>0</v>
      </c>
      <c r="H13" s="32">
        <v>7.853768903</v>
      </c>
      <c r="I13" s="33">
        <v>10.329045534</v>
      </c>
      <c r="J13" s="33">
        <v>0</v>
      </c>
      <c r="K13" s="33">
        <v>0</v>
      </c>
      <c r="L13" s="34">
        <v>13.399635393</v>
      </c>
      <c r="M13" s="32">
        <v>0</v>
      </c>
      <c r="N13" s="33">
        <v>0</v>
      </c>
      <c r="O13" s="33">
        <v>0</v>
      </c>
      <c r="P13" s="33">
        <v>0</v>
      </c>
      <c r="Q13" s="34">
        <v>0</v>
      </c>
      <c r="R13" s="32">
        <v>1.842663624</v>
      </c>
      <c r="S13" s="33">
        <v>0</v>
      </c>
      <c r="T13" s="33">
        <v>0.498716671</v>
      </c>
      <c r="U13" s="33">
        <v>0</v>
      </c>
      <c r="V13" s="34">
        <v>1.366898083</v>
      </c>
      <c r="W13" s="32">
        <v>0</v>
      </c>
      <c r="X13" s="33">
        <v>0</v>
      </c>
      <c r="Y13" s="33">
        <v>0</v>
      </c>
      <c r="Z13" s="33">
        <v>0</v>
      </c>
      <c r="AA13" s="34">
        <v>0</v>
      </c>
      <c r="AB13" s="32">
        <v>0.000209839</v>
      </c>
      <c r="AC13" s="33">
        <v>0</v>
      </c>
      <c r="AD13" s="33">
        <v>0</v>
      </c>
      <c r="AE13" s="33">
        <v>0</v>
      </c>
      <c r="AF13" s="34">
        <v>0</v>
      </c>
      <c r="AG13" s="32">
        <v>0</v>
      </c>
      <c r="AH13" s="33">
        <v>0</v>
      </c>
      <c r="AI13" s="33">
        <v>0</v>
      </c>
      <c r="AJ13" s="33">
        <v>0</v>
      </c>
      <c r="AK13" s="34">
        <v>0</v>
      </c>
      <c r="AL13" s="32">
        <v>0</v>
      </c>
      <c r="AM13" s="33">
        <v>0</v>
      </c>
      <c r="AN13" s="33">
        <v>0</v>
      </c>
      <c r="AO13" s="33">
        <v>0</v>
      </c>
      <c r="AP13" s="34">
        <v>0</v>
      </c>
      <c r="AQ13" s="32">
        <v>0</v>
      </c>
      <c r="AR13" s="33">
        <v>0</v>
      </c>
      <c r="AS13" s="33">
        <v>0</v>
      </c>
      <c r="AT13" s="33">
        <v>0</v>
      </c>
      <c r="AU13" s="34">
        <v>0</v>
      </c>
      <c r="AV13" s="32">
        <v>25.830071891</v>
      </c>
      <c r="AW13" s="33">
        <v>36.78742407</v>
      </c>
      <c r="AX13" s="33">
        <v>0</v>
      </c>
      <c r="AY13" s="33">
        <v>0</v>
      </c>
      <c r="AZ13" s="34">
        <v>127.757691645</v>
      </c>
      <c r="BA13" s="32">
        <v>0</v>
      </c>
      <c r="BB13" s="33">
        <v>0</v>
      </c>
      <c r="BC13" s="33">
        <v>0</v>
      </c>
      <c r="BD13" s="33">
        <v>0</v>
      </c>
      <c r="BE13" s="34">
        <v>0</v>
      </c>
      <c r="BF13" s="32">
        <v>2.776569881</v>
      </c>
      <c r="BG13" s="33">
        <v>2.122616285</v>
      </c>
      <c r="BH13" s="33">
        <v>0</v>
      </c>
      <c r="BI13" s="33">
        <v>0</v>
      </c>
      <c r="BJ13" s="34">
        <v>5.953892151</v>
      </c>
      <c r="BK13" s="35">
        <f>SUM(C13:BJ13)</f>
        <v>236.51920396999998</v>
      </c>
    </row>
    <row r="14" spans="1:63" ht="12.75">
      <c r="A14" s="15"/>
      <c r="B14" s="24" t="s">
        <v>80</v>
      </c>
      <c r="C14" s="32">
        <f aca="true" t="shared" si="2" ref="C14:AH14">SUM(C13)</f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4">
        <f t="shared" si="2"/>
        <v>0</v>
      </c>
      <c r="H14" s="32">
        <f t="shared" si="2"/>
        <v>7.853768903</v>
      </c>
      <c r="I14" s="33">
        <f t="shared" si="2"/>
        <v>10.329045534</v>
      </c>
      <c r="J14" s="33">
        <f t="shared" si="2"/>
        <v>0</v>
      </c>
      <c r="K14" s="33">
        <f t="shared" si="2"/>
        <v>0</v>
      </c>
      <c r="L14" s="34">
        <f t="shared" si="2"/>
        <v>13.399635393</v>
      </c>
      <c r="M14" s="32">
        <f t="shared" si="2"/>
        <v>0</v>
      </c>
      <c r="N14" s="33">
        <f t="shared" si="2"/>
        <v>0</v>
      </c>
      <c r="O14" s="33">
        <f t="shared" si="2"/>
        <v>0</v>
      </c>
      <c r="P14" s="33">
        <f t="shared" si="2"/>
        <v>0</v>
      </c>
      <c r="Q14" s="34">
        <f t="shared" si="2"/>
        <v>0</v>
      </c>
      <c r="R14" s="32">
        <f t="shared" si="2"/>
        <v>1.842663624</v>
      </c>
      <c r="S14" s="33">
        <f t="shared" si="2"/>
        <v>0</v>
      </c>
      <c r="T14" s="33">
        <f t="shared" si="2"/>
        <v>0.498716671</v>
      </c>
      <c r="U14" s="33">
        <f t="shared" si="2"/>
        <v>0</v>
      </c>
      <c r="V14" s="34">
        <f t="shared" si="2"/>
        <v>1.366898083</v>
      </c>
      <c r="W14" s="32">
        <f t="shared" si="2"/>
        <v>0</v>
      </c>
      <c r="X14" s="33">
        <f t="shared" si="2"/>
        <v>0</v>
      </c>
      <c r="Y14" s="33">
        <f t="shared" si="2"/>
        <v>0</v>
      </c>
      <c r="Z14" s="33">
        <f t="shared" si="2"/>
        <v>0</v>
      </c>
      <c r="AA14" s="34">
        <f t="shared" si="2"/>
        <v>0</v>
      </c>
      <c r="AB14" s="32">
        <f t="shared" si="2"/>
        <v>0.000209839</v>
      </c>
      <c r="AC14" s="33">
        <f t="shared" si="2"/>
        <v>0</v>
      </c>
      <c r="AD14" s="33">
        <f t="shared" si="2"/>
        <v>0</v>
      </c>
      <c r="AE14" s="33">
        <f t="shared" si="2"/>
        <v>0</v>
      </c>
      <c r="AF14" s="34">
        <f t="shared" si="2"/>
        <v>0</v>
      </c>
      <c r="AG14" s="32">
        <f t="shared" si="2"/>
        <v>0</v>
      </c>
      <c r="AH14" s="33">
        <f t="shared" si="2"/>
        <v>0</v>
      </c>
      <c r="AI14" s="33">
        <f aca="true" t="shared" si="3" ref="AI14:BK14">SUM(AI13)</f>
        <v>0</v>
      </c>
      <c r="AJ14" s="33">
        <f t="shared" si="3"/>
        <v>0</v>
      </c>
      <c r="AK14" s="34">
        <f t="shared" si="3"/>
        <v>0</v>
      </c>
      <c r="AL14" s="32">
        <f t="shared" si="3"/>
        <v>0</v>
      </c>
      <c r="AM14" s="33">
        <f t="shared" si="3"/>
        <v>0</v>
      </c>
      <c r="AN14" s="33">
        <f t="shared" si="3"/>
        <v>0</v>
      </c>
      <c r="AO14" s="33">
        <f t="shared" si="3"/>
        <v>0</v>
      </c>
      <c r="AP14" s="34">
        <f t="shared" si="3"/>
        <v>0</v>
      </c>
      <c r="AQ14" s="32">
        <f t="shared" si="3"/>
        <v>0</v>
      </c>
      <c r="AR14" s="33">
        <f t="shared" si="3"/>
        <v>0</v>
      </c>
      <c r="AS14" s="33">
        <f t="shared" si="3"/>
        <v>0</v>
      </c>
      <c r="AT14" s="33">
        <f t="shared" si="3"/>
        <v>0</v>
      </c>
      <c r="AU14" s="34">
        <f t="shared" si="3"/>
        <v>0</v>
      </c>
      <c r="AV14" s="32">
        <f t="shared" si="3"/>
        <v>25.830071891</v>
      </c>
      <c r="AW14" s="33">
        <f t="shared" si="3"/>
        <v>36.78742407</v>
      </c>
      <c r="AX14" s="33">
        <f t="shared" si="3"/>
        <v>0</v>
      </c>
      <c r="AY14" s="33">
        <f t="shared" si="3"/>
        <v>0</v>
      </c>
      <c r="AZ14" s="34">
        <f t="shared" si="3"/>
        <v>127.757691645</v>
      </c>
      <c r="BA14" s="32">
        <f t="shared" si="3"/>
        <v>0</v>
      </c>
      <c r="BB14" s="33">
        <f t="shared" si="3"/>
        <v>0</v>
      </c>
      <c r="BC14" s="33">
        <f t="shared" si="3"/>
        <v>0</v>
      </c>
      <c r="BD14" s="33">
        <f t="shared" si="3"/>
        <v>0</v>
      </c>
      <c r="BE14" s="34">
        <f t="shared" si="3"/>
        <v>0</v>
      </c>
      <c r="BF14" s="32">
        <f t="shared" si="3"/>
        <v>2.776569881</v>
      </c>
      <c r="BG14" s="33">
        <f t="shared" si="3"/>
        <v>2.122616285</v>
      </c>
      <c r="BH14" s="33">
        <f t="shared" si="3"/>
        <v>0</v>
      </c>
      <c r="BI14" s="33">
        <f t="shared" si="3"/>
        <v>0</v>
      </c>
      <c r="BJ14" s="34">
        <f t="shared" si="3"/>
        <v>5.953892151</v>
      </c>
      <c r="BK14" s="35">
        <f t="shared" si="3"/>
        <v>236.51920396999998</v>
      </c>
    </row>
    <row r="15" spans="1:63" ht="12.75">
      <c r="A15" s="15" t="s">
        <v>72</v>
      </c>
      <c r="B15" s="23" t="s">
        <v>10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4"/>
    </row>
    <row r="16" spans="1:63" ht="12.75">
      <c r="A16" s="15"/>
      <c r="B16" s="53" t="s">
        <v>128</v>
      </c>
      <c r="C16" s="60">
        <v>0</v>
      </c>
      <c r="D16" s="33">
        <v>0</v>
      </c>
      <c r="E16" s="33">
        <v>0</v>
      </c>
      <c r="F16" s="33">
        <v>0</v>
      </c>
      <c r="G16" s="61">
        <v>0</v>
      </c>
      <c r="H16" s="60">
        <v>0.034284552</v>
      </c>
      <c r="I16" s="33">
        <v>35.690534022</v>
      </c>
      <c r="J16" s="33">
        <v>0</v>
      </c>
      <c r="K16" s="33">
        <v>0</v>
      </c>
      <c r="L16" s="61">
        <v>13.481017696</v>
      </c>
      <c r="M16" s="60">
        <v>0</v>
      </c>
      <c r="N16" s="33">
        <v>0</v>
      </c>
      <c r="O16" s="33">
        <v>0</v>
      </c>
      <c r="P16" s="33">
        <v>0</v>
      </c>
      <c r="Q16" s="61">
        <v>0</v>
      </c>
      <c r="R16" s="60">
        <v>0.004889064</v>
      </c>
      <c r="S16" s="33">
        <v>2.703828335</v>
      </c>
      <c r="T16" s="33">
        <v>0</v>
      </c>
      <c r="U16" s="33">
        <v>0</v>
      </c>
      <c r="V16" s="61">
        <v>0.365016825</v>
      </c>
      <c r="W16" s="60">
        <v>0</v>
      </c>
      <c r="X16" s="33">
        <v>0</v>
      </c>
      <c r="Y16" s="33">
        <v>0</v>
      </c>
      <c r="Z16" s="33">
        <v>0</v>
      </c>
      <c r="AA16" s="61">
        <v>0</v>
      </c>
      <c r="AB16" s="60">
        <v>0</v>
      </c>
      <c r="AC16" s="33">
        <v>0</v>
      </c>
      <c r="AD16" s="33">
        <v>0</v>
      </c>
      <c r="AE16" s="33">
        <v>0</v>
      </c>
      <c r="AF16" s="61">
        <v>0</v>
      </c>
      <c r="AG16" s="60">
        <v>0</v>
      </c>
      <c r="AH16" s="33">
        <v>0</v>
      </c>
      <c r="AI16" s="33">
        <v>0</v>
      </c>
      <c r="AJ16" s="33">
        <v>0</v>
      </c>
      <c r="AK16" s="61">
        <v>0</v>
      </c>
      <c r="AL16" s="60">
        <v>0</v>
      </c>
      <c r="AM16" s="33">
        <v>0</v>
      </c>
      <c r="AN16" s="33">
        <v>0</v>
      </c>
      <c r="AO16" s="33">
        <v>0</v>
      </c>
      <c r="AP16" s="61">
        <v>0</v>
      </c>
      <c r="AQ16" s="60">
        <v>0</v>
      </c>
      <c r="AR16" s="33">
        <v>0</v>
      </c>
      <c r="AS16" s="33">
        <v>0</v>
      </c>
      <c r="AT16" s="33">
        <v>0</v>
      </c>
      <c r="AU16" s="61">
        <v>0</v>
      </c>
      <c r="AV16" s="60">
        <v>0.208898716</v>
      </c>
      <c r="AW16" s="33">
        <v>19.54714608</v>
      </c>
      <c r="AX16" s="33">
        <v>0</v>
      </c>
      <c r="AY16" s="33">
        <v>0</v>
      </c>
      <c r="AZ16" s="61">
        <v>42.202685622</v>
      </c>
      <c r="BA16" s="60">
        <v>0</v>
      </c>
      <c r="BB16" s="33">
        <v>0</v>
      </c>
      <c r="BC16" s="33">
        <v>0</v>
      </c>
      <c r="BD16" s="33">
        <v>0</v>
      </c>
      <c r="BE16" s="61">
        <v>0</v>
      </c>
      <c r="BF16" s="60">
        <v>0.012437626</v>
      </c>
      <c r="BG16" s="33">
        <v>1.069904</v>
      </c>
      <c r="BH16" s="33">
        <v>0</v>
      </c>
      <c r="BI16" s="33">
        <v>0</v>
      </c>
      <c r="BJ16" s="61">
        <v>4.131434296</v>
      </c>
      <c r="BK16" s="35">
        <f>SUM(C16:BJ16)</f>
        <v>119.45207683399998</v>
      </c>
    </row>
    <row r="17" spans="1:63" ht="12.75">
      <c r="A17" s="15"/>
      <c r="B17" s="24" t="s">
        <v>86</v>
      </c>
      <c r="C17" s="60">
        <f aca="true" t="shared" si="4" ref="C17:AH17">SUM(C16:C16)</f>
        <v>0</v>
      </c>
      <c r="D17" s="33">
        <f t="shared" si="4"/>
        <v>0</v>
      </c>
      <c r="E17" s="33">
        <f t="shared" si="4"/>
        <v>0</v>
      </c>
      <c r="F17" s="33">
        <f t="shared" si="4"/>
        <v>0</v>
      </c>
      <c r="G17" s="33">
        <f t="shared" si="4"/>
        <v>0</v>
      </c>
      <c r="H17" s="60">
        <f t="shared" si="4"/>
        <v>0.034284552</v>
      </c>
      <c r="I17" s="33">
        <f t="shared" si="4"/>
        <v>35.690534022</v>
      </c>
      <c r="J17" s="33">
        <f t="shared" si="4"/>
        <v>0</v>
      </c>
      <c r="K17" s="33">
        <f t="shared" si="4"/>
        <v>0</v>
      </c>
      <c r="L17" s="61">
        <f t="shared" si="4"/>
        <v>13.481017696</v>
      </c>
      <c r="M17" s="60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61">
        <f t="shared" si="4"/>
        <v>0</v>
      </c>
      <c r="R17" s="60">
        <f t="shared" si="4"/>
        <v>0.004889064</v>
      </c>
      <c r="S17" s="33">
        <f t="shared" si="4"/>
        <v>2.703828335</v>
      </c>
      <c r="T17" s="33">
        <f t="shared" si="4"/>
        <v>0</v>
      </c>
      <c r="U17" s="33">
        <f t="shared" si="4"/>
        <v>0</v>
      </c>
      <c r="V17" s="61">
        <f t="shared" si="4"/>
        <v>0.365016825</v>
      </c>
      <c r="W17" s="60">
        <f t="shared" si="4"/>
        <v>0</v>
      </c>
      <c r="X17" s="33">
        <f t="shared" si="4"/>
        <v>0</v>
      </c>
      <c r="Y17" s="33">
        <f t="shared" si="4"/>
        <v>0</v>
      </c>
      <c r="Z17" s="33">
        <f t="shared" si="4"/>
        <v>0</v>
      </c>
      <c r="AA17" s="61">
        <f t="shared" si="4"/>
        <v>0</v>
      </c>
      <c r="AB17" s="60">
        <f t="shared" si="4"/>
        <v>0</v>
      </c>
      <c r="AC17" s="33">
        <f t="shared" si="4"/>
        <v>0</v>
      </c>
      <c r="AD17" s="33">
        <f t="shared" si="4"/>
        <v>0</v>
      </c>
      <c r="AE17" s="33">
        <f t="shared" si="4"/>
        <v>0</v>
      </c>
      <c r="AF17" s="61">
        <f t="shared" si="4"/>
        <v>0</v>
      </c>
      <c r="AG17" s="60">
        <f t="shared" si="4"/>
        <v>0</v>
      </c>
      <c r="AH17" s="33">
        <f t="shared" si="4"/>
        <v>0</v>
      </c>
      <c r="AI17" s="33">
        <f aca="true" t="shared" si="5" ref="AI17:BK17">SUM(AI16:AI16)</f>
        <v>0</v>
      </c>
      <c r="AJ17" s="33">
        <f t="shared" si="5"/>
        <v>0</v>
      </c>
      <c r="AK17" s="61">
        <f t="shared" si="5"/>
        <v>0</v>
      </c>
      <c r="AL17" s="60">
        <f t="shared" si="5"/>
        <v>0</v>
      </c>
      <c r="AM17" s="33">
        <f t="shared" si="5"/>
        <v>0</v>
      </c>
      <c r="AN17" s="33">
        <f t="shared" si="5"/>
        <v>0</v>
      </c>
      <c r="AO17" s="33">
        <f t="shared" si="5"/>
        <v>0</v>
      </c>
      <c r="AP17" s="61">
        <f t="shared" si="5"/>
        <v>0</v>
      </c>
      <c r="AQ17" s="60">
        <f t="shared" si="5"/>
        <v>0</v>
      </c>
      <c r="AR17" s="33">
        <f t="shared" si="5"/>
        <v>0</v>
      </c>
      <c r="AS17" s="33">
        <f t="shared" si="5"/>
        <v>0</v>
      </c>
      <c r="AT17" s="33">
        <f t="shared" si="5"/>
        <v>0</v>
      </c>
      <c r="AU17" s="61">
        <f t="shared" si="5"/>
        <v>0</v>
      </c>
      <c r="AV17" s="60">
        <f t="shared" si="5"/>
        <v>0.208898716</v>
      </c>
      <c r="AW17" s="33">
        <f t="shared" si="5"/>
        <v>19.54714608</v>
      </c>
      <c r="AX17" s="33">
        <f t="shared" si="5"/>
        <v>0</v>
      </c>
      <c r="AY17" s="33">
        <f t="shared" si="5"/>
        <v>0</v>
      </c>
      <c r="AZ17" s="61">
        <f t="shared" si="5"/>
        <v>42.202685622</v>
      </c>
      <c r="BA17" s="60">
        <f t="shared" si="5"/>
        <v>0</v>
      </c>
      <c r="BB17" s="33">
        <f t="shared" si="5"/>
        <v>0</v>
      </c>
      <c r="BC17" s="33">
        <f t="shared" si="5"/>
        <v>0</v>
      </c>
      <c r="BD17" s="33">
        <f t="shared" si="5"/>
        <v>0</v>
      </c>
      <c r="BE17" s="61">
        <f t="shared" si="5"/>
        <v>0</v>
      </c>
      <c r="BF17" s="60">
        <f t="shared" si="5"/>
        <v>0.012437626</v>
      </c>
      <c r="BG17" s="33">
        <f t="shared" si="5"/>
        <v>1.069904</v>
      </c>
      <c r="BH17" s="33">
        <f t="shared" si="5"/>
        <v>0</v>
      </c>
      <c r="BI17" s="33">
        <f t="shared" si="5"/>
        <v>0</v>
      </c>
      <c r="BJ17" s="61">
        <f t="shared" si="5"/>
        <v>4.131434296</v>
      </c>
      <c r="BK17" s="35">
        <f t="shared" si="5"/>
        <v>119.45207683399998</v>
      </c>
    </row>
    <row r="18" spans="1:63" ht="12.75">
      <c r="A18" s="15" t="s">
        <v>73</v>
      </c>
      <c r="B18" s="23" t="s">
        <v>13</v>
      </c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</row>
    <row r="19" spans="1:63" ht="12.75">
      <c r="A19" s="15"/>
      <c r="B19" s="24" t="s">
        <v>36</v>
      </c>
      <c r="C19" s="32">
        <v>0</v>
      </c>
      <c r="D19" s="33">
        <v>0</v>
      </c>
      <c r="E19" s="33">
        <v>0</v>
      </c>
      <c r="F19" s="33">
        <v>0</v>
      </c>
      <c r="G19" s="34">
        <v>0</v>
      </c>
      <c r="H19" s="32">
        <v>0</v>
      </c>
      <c r="I19" s="33">
        <v>0</v>
      </c>
      <c r="J19" s="33">
        <v>0</v>
      </c>
      <c r="K19" s="33">
        <v>0</v>
      </c>
      <c r="L19" s="34">
        <v>0</v>
      </c>
      <c r="M19" s="32">
        <v>0</v>
      </c>
      <c r="N19" s="33">
        <v>0</v>
      </c>
      <c r="O19" s="33">
        <v>0</v>
      </c>
      <c r="P19" s="33">
        <v>0</v>
      </c>
      <c r="Q19" s="34">
        <v>0</v>
      </c>
      <c r="R19" s="32">
        <v>0</v>
      </c>
      <c r="S19" s="33">
        <v>0</v>
      </c>
      <c r="T19" s="33">
        <v>0</v>
      </c>
      <c r="U19" s="33">
        <v>0</v>
      </c>
      <c r="V19" s="34">
        <v>0</v>
      </c>
      <c r="W19" s="32">
        <v>0</v>
      </c>
      <c r="X19" s="33">
        <v>0</v>
      </c>
      <c r="Y19" s="33">
        <v>0</v>
      </c>
      <c r="Z19" s="33">
        <v>0</v>
      </c>
      <c r="AA19" s="34">
        <v>0</v>
      </c>
      <c r="AB19" s="32">
        <v>0</v>
      </c>
      <c r="AC19" s="33">
        <v>0</v>
      </c>
      <c r="AD19" s="33">
        <v>0</v>
      </c>
      <c r="AE19" s="33">
        <v>0</v>
      </c>
      <c r="AF19" s="34">
        <v>0</v>
      </c>
      <c r="AG19" s="32">
        <v>0</v>
      </c>
      <c r="AH19" s="33">
        <v>0</v>
      </c>
      <c r="AI19" s="33">
        <v>0</v>
      </c>
      <c r="AJ19" s="33">
        <v>0</v>
      </c>
      <c r="AK19" s="34">
        <v>0</v>
      </c>
      <c r="AL19" s="32">
        <v>0</v>
      </c>
      <c r="AM19" s="33">
        <v>0</v>
      </c>
      <c r="AN19" s="33">
        <v>0</v>
      </c>
      <c r="AO19" s="33">
        <v>0</v>
      </c>
      <c r="AP19" s="34">
        <v>0</v>
      </c>
      <c r="AQ19" s="32">
        <v>0</v>
      </c>
      <c r="AR19" s="33">
        <v>0</v>
      </c>
      <c r="AS19" s="33">
        <v>0</v>
      </c>
      <c r="AT19" s="33">
        <v>0</v>
      </c>
      <c r="AU19" s="34">
        <v>0</v>
      </c>
      <c r="AV19" s="32">
        <v>0</v>
      </c>
      <c r="AW19" s="33">
        <v>0</v>
      </c>
      <c r="AX19" s="33">
        <v>0</v>
      </c>
      <c r="AY19" s="33">
        <v>0</v>
      </c>
      <c r="AZ19" s="34">
        <v>0</v>
      </c>
      <c r="BA19" s="32">
        <v>0</v>
      </c>
      <c r="BB19" s="33">
        <v>0</v>
      </c>
      <c r="BC19" s="33">
        <v>0</v>
      </c>
      <c r="BD19" s="33">
        <v>0</v>
      </c>
      <c r="BE19" s="34">
        <v>0</v>
      </c>
      <c r="BF19" s="32">
        <v>0</v>
      </c>
      <c r="BG19" s="33">
        <v>0</v>
      </c>
      <c r="BH19" s="33">
        <v>0</v>
      </c>
      <c r="BI19" s="33">
        <v>0</v>
      </c>
      <c r="BJ19" s="34">
        <v>0</v>
      </c>
      <c r="BK19" s="35">
        <f>SUM(C19:BJ19)</f>
        <v>0</v>
      </c>
    </row>
    <row r="20" spans="1:63" ht="12.75">
      <c r="A20" s="15"/>
      <c r="B20" s="24" t="s">
        <v>85</v>
      </c>
      <c r="C20" s="32">
        <f>SUM(C25:C33)</f>
        <v>0</v>
      </c>
      <c r="D20" s="33">
        <f aca="true" t="shared" si="6" ref="D20:AI20">SUM(D19)</f>
        <v>0</v>
      </c>
      <c r="E20" s="33">
        <f t="shared" si="6"/>
        <v>0</v>
      </c>
      <c r="F20" s="33">
        <f t="shared" si="6"/>
        <v>0</v>
      </c>
      <c r="G20" s="34">
        <f t="shared" si="6"/>
        <v>0</v>
      </c>
      <c r="H20" s="32">
        <f t="shared" si="6"/>
        <v>0</v>
      </c>
      <c r="I20" s="33">
        <f t="shared" si="6"/>
        <v>0</v>
      </c>
      <c r="J20" s="33">
        <f t="shared" si="6"/>
        <v>0</v>
      </c>
      <c r="K20" s="33">
        <f t="shared" si="6"/>
        <v>0</v>
      </c>
      <c r="L20" s="34">
        <f t="shared" si="6"/>
        <v>0</v>
      </c>
      <c r="M20" s="32">
        <f t="shared" si="6"/>
        <v>0</v>
      </c>
      <c r="N20" s="33">
        <f t="shared" si="6"/>
        <v>0</v>
      </c>
      <c r="O20" s="33">
        <f t="shared" si="6"/>
        <v>0</v>
      </c>
      <c r="P20" s="33">
        <f t="shared" si="6"/>
        <v>0</v>
      </c>
      <c r="Q20" s="34">
        <f t="shared" si="6"/>
        <v>0</v>
      </c>
      <c r="R20" s="32">
        <f t="shared" si="6"/>
        <v>0</v>
      </c>
      <c r="S20" s="33">
        <f t="shared" si="6"/>
        <v>0</v>
      </c>
      <c r="T20" s="33">
        <f t="shared" si="6"/>
        <v>0</v>
      </c>
      <c r="U20" s="33">
        <f t="shared" si="6"/>
        <v>0</v>
      </c>
      <c r="V20" s="34">
        <f t="shared" si="6"/>
        <v>0</v>
      </c>
      <c r="W20" s="32">
        <f t="shared" si="6"/>
        <v>0</v>
      </c>
      <c r="X20" s="33">
        <f t="shared" si="6"/>
        <v>0</v>
      </c>
      <c r="Y20" s="33">
        <f t="shared" si="6"/>
        <v>0</v>
      </c>
      <c r="Z20" s="33">
        <f t="shared" si="6"/>
        <v>0</v>
      </c>
      <c r="AA20" s="34">
        <f t="shared" si="6"/>
        <v>0</v>
      </c>
      <c r="AB20" s="32">
        <f t="shared" si="6"/>
        <v>0</v>
      </c>
      <c r="AC20" s="33">
        <f t="shared" si="6"/>
        <v>0</v>
      </c>
      <c r="AD20" s="33">
        <f t="shared" si="6"/>
        <v>0</v>
      </c>
      <c r="AE20" s="33">
        <f t="shared" si="6"/>
        <v>0</v>
      </c>
      <c r="AF20" s="34">
        <f t="shared" si="6"/>
        <v>0</v>
      </c>
      <c r="AG20" s="32">
        <f t="shared" si="6"/>
        <v>0</v>
      </c>
      <c r="AH20" s="33">
        <f t="shared" si="6"/>
        <v>0</v>
      </c>
      <c r="AI20" s="33">
        <f t="shared" si="6"/>
        <v>0</v>
      </c>
      <c r="AJ20" s="33">
        <f aca="true" t="shared" si="7" ref="AJ20:BK20">SUM(AJ19)</f>
        <v>0</v>
      </c>
      <c r="AK20" s="34">
        <f t="shared" si="7"/>
        <v>0</v>
      </c>
      <c r="AL20" s="32">
        <f t="shared" si="7"/>
        <v>0</v>
      </c>
      <c r="AM20" s="33">
        <f t="shared" si="7"/>
        <v>0</v>
      </c>
      <c r="AN20" s="33">
        <f t="shared" si="7"/>
        <v>0</v>
      </c>
      <c r="AO20" s="33">
        <f t="shared" si="7"/>
        <v>0</v>
      </c>
      <c r="AP20" s="34">
        <f t="shared" si="7"/>
        <v>0</v>
      </c>
      <c r="AQ20" s="32">
        <f t="shared" si="7"/>
        <v>0</v>
      </c>
      <c r="AR20" s="33">
        <f t="shared" si="7"/>
        <v>0</v>
      </c>
      <c r="AS20" s="33">
        <f t="shared" si="7"/>
        <v>0</v>
      </c>
      <c r="AT20" s="33">
        <f t="shared" si="7"/>
        <v>0</v>
      </c>
      <c r="AU20" s="34">
        <f t="shared" si="7"/>
        <v>0</v>
      </c>
      <c r="AV20" s="32">
        <f t="shared" si="7"/>
        <v>0</v>
      </c>
      <c r="AW20" s="33">
        <f t="shared" si="7"/>
        <v>0</v>
      </c>
      <c r="AX20" s="33">
        <f t="shared" si="7"/>
        <v>0</v>
      </c>
      <c r="AY20" s="33">
        <f t="shared" si="7"/>
        <v>0</v>
      </c>
      <c r="AZ20" s="34">
        <f t="shared" si="7"/>
        <v>0</v>
      </c>
      <c r="BA20" s="32">
        <f t="shared" si="7"/>
        <v>0</v>
      </c>
      <c r="BB20" s="33">
        <f t="shared" si="7"/>
        <v>0</v>
      </c>
      <c r="BC20" s="33">
        <f t="shared" si="7"/>
        <v>0</v>
      </c>
      <c r="BD20" s="33">
        <f t="shared" si="7"/>
        <v>0</v>
      </c>
      <c r="BE20" s="34">
        <f t="shared" si="7"/>
        <v>0</v>
      </c>
      <c r="BF20" s="32">
        <f t="shared" si="7"/>
        <v>0</v>
      </c>
      <c r="BG20" s="33">
        <f t="shared" si="7"/>
        <v>0</v>
      </c>
      <c r="BH20" s="33">
        <f t="shared" si="7"/>
        <v>0</v>
      </c>
      <c r="BI20" s="33">
        <f t="shared" si="7"/>
        <v>0</v>
      </c>
      <c r="BJ20" s="34">
        <f t="shared" si="7"/>
        <v>0</v>
      </c>
      <c r="BK20" s="35">
        <f t="shared" si="7"/>
        <v>0</v>
      </c>
    </row>
    <row r="21" spans="1:63" ht="12.75">
      <c r="A21" s="15" t="s">
        <v>75</v>
      </c>
      <c r="B21" s="31" t="s">
        <v>90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4"/>
    </row>
    <row r="22" spans="1:63" ht="12.75">
      <c r="A22" s="15"/>
      <c r="B22" s="24" t="s">
        <v>36</v>
      </c>
      <c r="C22" s="32">
        <v>0</v>
      </c>
      <c r="D22" s="33">
        <v>0</v>
      </c>
      <c r="E22" s="33">
        <v>0</v>
      </c>
      <c r="F22" s="33">
        <v>0</v>
      </c>
      <c r="G22" s="34">
        <v>0</v>
      </c>
      <c r="H22" s="32">
        <v>0</v>
      </c>
      <c r="I22" s="33">
        <v>0</v>
      </c>
      <c r="J22" s="33">
        <v>0</v>
      </c>
      <c r="K22" s="33">
        <v>0</v>
      </c>
      <c r="L22" s="34">
        <v>0</v>
      </c>
      <c r="M22" s="32">
        <v>0</v>
      </c>
      <c r="N22" s="33">
        <v>0</v>
      </c>
      <c r="O22" s="33">
        <v>0</v>
      </c>
      <c r="P22" s="33">
        <v>0</v>
      </c>
      <c r="Q22" s="34">
        <v>0</v>
      </c>
      <c r="R22" s="32">
        <v>0</v>
      </c>
      <c r="S22" s="33">
        <v>0</v>
      </c>
      <c r="T22" s="33">
        <v>0</v>
      </c>
      <c r="U22" s="33">
        <v>0</v>
      </c>
      <c r="V22" s="34">
        <v>0</v>
      </c>
      <c r="W22" s="32">
        <v>0</v>
      </c>
      <c r="X22" s="33">
        <v>0</v>
      </c>
      <c r="Y22" s="33">
        <v>0</v>
      </c>
      <c r="Z22" s="33">
        <v>0</v>
      </c>
      <c r="AA22" s="34">
        <v>0</v>
      </c>
      <c r="AB22" s="32">
        <v>0</v>
      </c>
      <c r="AC22" s="33">
        <v>0</v>
      </c>
      <c r="AD22" s="33">
        <v>0</v>
      </c>
      <c r="AE22" s="33">
        <v>0</v>
      </c>
      <c r="AF22" s="34">
        <v>0</v>
      </c>
      <c r="AG22" s="32">
        <v>0</v>
      </c>
      <c r="AH22" s="33">
        <v>0</v>
      </c>
      <c r="AI22" s="33">
        <v>0</v>
      </c>
      <c r="AJ22" s="33">
        <v>0</v>
      </c>
      <c r="AK22" s="34">
        <v>0</v>
      </c>
      <c r="AL22" s="32">
        <v>0</v>
      </c>
      <c r="AM22" s="33">
        <v>0</v>
      </c>
      <c r="AN22" s="33">
        <v>0</v>
      </c>
      <c r="AO22" s="33">
        <v>0</v>
      </c>
      <c r="AP22" s="34">
        <v>0</v>
      </c>
      <c r="AQ22" s="32">
        <v>0</v>
      </c>
      <c r="AR22" s="33">
        <v>0</v>
      </c>
      <c r="AS22" s="33">
        <v>0</v>
      </c>
      <c r="AT22" s="33">
        <v>0</v>
      </c>
      <c r="AU22" s="34">
        <v>0</v>
      </c>
      <c r="AV22" s="32">
        <v>0</v>
      </c>
      <c r="AW22" s="33">
        <v>0</v>
      </c>
      <c r="AX22" s="33">
        <v>0</v>
      </c>
      <c r="AY22" s="33">
        <v>0</v>
      </c>
      <c r="AZ22" s="34">
        <v>0</v>
      </c>
      <c r="BA22" s="32">
        <v>0</v>
      </c>
      <c r="BB22" s="33">
        <v>0</v>
      </c>
      <c r="BC22" s="33">
        <v>0</v>
      </c>
      <c r="BD22" s="33">
        <v>0</v>
      </c>
      <c r="BE22" s="34">
        <v>0</v>
      </c>
      <c r="BF22" s="32">
        <v>0</v>
      </c>
      <c r="BG22" s="33">
        <v>0</v>
      </c>
      <c r="BH22" s="33">
        <v>0</v>
      </c>
      <c r="BI22" s="33">
        <v>0</v>
      </c>
      <c r="BJ22" s="34">
        <v>0</v>
      </c>
      <c r="BK22" s="35">
        <f>SUM(C22:BJ22)</f>
        <v>0</v>
      </c>
    </row>
    <row r="23" spans="1:63" ht="12.75">
      <c r="A23" s="15"/>
      <c r="B23" s="24" t="s">
        <v>84</v>
      </c>
      <c r="C23" s="32">
        <v>0</v>
      </c>
      <c r="D23" s="33">
        <v>0</v>
      </c>
      <c r="E23" s="33">
        <v>0</v>
      </c>
      <c r="F23" s="33">
        <v>0</v>
      </c>
      <c r="G23" s="34">
        <v>0</v>
      </c>
      <c r="H23" s="32">
        <v>0</v>
      </c>
      <c r="I23" s="33">
        <v>0</v>
      </c>
      <c r="J23" s="33">
        <v>0</v>
      </c>
      <c r="K23" s="33">
        <v>0</v>
      </c>
      <c r="L23" s="34">
        <v>0</v>
      </c>
      <c r="M23" s="32">
        <v>0</v>
      </c>
      <c r="N23" s="33">
        <v>0</v>
      </c>
      <c r="O23" s="33">
        <v>0</v>
      </c>
      <c r="P23" s="33">
        <v>0</v>
      </c>
      <c r="Q23" s="34">
        <v>0</v>
      </c>
      <c r="R23" s="32">
        <v>0</v>
      </c>
      <c r="S23" s="33">
        <v>0</v>
      </c>
      <c r="T23" s="33">
        <v>0</v>
      </c>
      <c r="U23" s="33">
        <v>0</v>
      </c>
      <c r="V23" s="34">
        <v>0</v>
      </c>
      <c r="W23" s="32">
        <v>0</v>
      </c>
      <c r="X23" s="33">
        <v>0</v>
      </c>
      <c r="Y23" s="33">
        <v>0</v>
      </c>
      <c r="Z23" s="33">
        <v>0</v>
      </c>
      <c r="AA23" s="34">
        <v>0</v>
      </c>
      <c r="AB23" s="32">
        <v>0</v>
      </c>
      <c r="AC23" s="33">
        <v>0</v>
      </c>
      <c r="AD23" s="33">
        <v>0</v>
      </c>
      <c r="AE23" s="33">
        <v>0</v>
      </c>
      <c r="AF23" s="34">
        <v>0</v>
      </c>
      <c r="AG23" s="32">
        <v>0</v>
      </c>
      <c r="AH23" s="33">
        <v>0</v>
      </c>
      <c r="AI23" s="33">
        <v>0</v>
      </c>
      <c r="AJ23" s="33">
        <v>0</v>
      </c>
      <c r="AK23" s="34">
        <v>0</v>
      </c>
      <c r="AL23" s="32">
        <v>0</v>
      </c>
      <c r="AM23" s="33">
        <v>0</v>
      </c>
      <c r="AN23" s="33">
        <v>0</v>
      </c>
      <c r="AO23" s="33">
        <v>0</v>
      </c>
      <c r="AP23" s="34">
        <v>0</v>
      </c>
      <c r="AQ23" s="32">
        <v>0</v>
      </c>
      <c r="AR23" s="33">
        <v>0</v>
      </c>
      <c r="AS23" s="33">
        <v>0</v>
      </c>
      <c r="AT23" s="33">
        <v>0</v>
      </c>
      <c r="AU23" s="34">
        <v>0</v>
      </c>
      <c r="AV23" s="32">
        <v>0</v>
      </c>
      <c r="AW23" s="33">
        <v>0</v>
      </c>
      <c r="AX23" s="33">
        <v>0</v>
      </c>
      <c r="AY23" s="33">
        <v>0</v>
      </c>
      <c r="AZ23" s="34">
        <v>0</v>
      </c>
      <c r="BA23" s="32">
        <v>0</v>
      </c>
      <c r="BB23" s="33">
        <v>0</v>
      </c>
      <c r="BC23" s="33">
        <v>0</v>
      </c>
      <c r="BD23" s="33">
        <v>0</v>
      </c>
      <c r="BE23" s="34">
        <v>0</v>
      </c>
      <c r="BF23" s="32">
        <v>0</v>
      </c>
      <c r="BG23" s="33">
        <v>0</v>
      </c>
      <c r="BH23" s="33">
        <v>0</v>
      </c>
      <c r="BI23" s="33">
        <v>0</v>
      </c>
      <c r="BJ23" s="34">
        <v>0</v>
      </c>
      <c r="BK23" s="35">
        <v>0</v>
      </c>
    </row>
    <row r="24" spans="1:63" ht="12.75">
      <c r="A24" s="15" t="s">
        <v>76</v>
      </c>
      <c r="B24" s="23" t="s">
        <v>14</v>
      </c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4"/>
    </row>
    <row r="25" spans="1:63" ht="12.75">
      <c r="A25" s="15"/>
      <c r="B25" s="53" t="s">
        <v>98</v>
      </c>
      <c r="C25" s="32">
        <v>0</v>
      </c>
      <c r="D25" s="33">
        <v>0.20828464</v>
      </c>
      <c r="E25" s="33">
        <v>0</v>
      </c>
      <c r="F25" s="33">
        <v>0</v>
      </c>
      <c r="G25" s="34">
        <v>0</v>
      </c>
      <c r="H25" s="32">
        <v>16.380400529</v>
      </c>
      <c r="I25" s="33">
        <v>950.80198233</v>
      </c>
      <c r="J25" s="33">
        <v>37.064766184</v>
      </c>
      <c r="K25" s="33">
        <v>0</v>
      </c>
      <c r="L25" s="34">
        <v>86.875102768</v>
      </c>
      <c r="M25" s="32">
        <v>0</v>
      </c>
      <c r="N25" s="33">
        <v>0</v>
      </c>
      <c r="O25" s="33">
        <v>0</v>
      </c>
      <c r="P25" s="33">
        <v>0</v>
      </c>
      <c r="Q25" s="34">
        <v>0</v>
      </c>
      <c r="R25" s="32">
        <v>6.739399328</v>
      </c>
      <c r="S25" s="33">
        <v>12.008583994</v>
      </c>
      <c r="T25" s="33">
        <v>0</v>
      </c>
      <c r="U25" s="33">
        <v>0</v>
      </c>
      <c r="V25" s="34">
        <v>7.607767658</v>
      </c>
      <c r="W25" s="32">
        <v>0</v>
      </c>
      <c r="X25" s="33">
        <v>0</v>
      </c>
      <c r="Y25" s="33">
        <v>0</v>
      </c>
      <c r="Z25" s="33">
        <v>0</v>
      </c>
      <c r="AA25" s="34">
        <v>0</v>
      </c>
      <c r="AB25" s="32">
        <v>0.04349249</v>
      </c>
      <c r="AC25" s="33">
        <v>31.360682708</v>
      </c>
      <c r="AD25" s="33">
        <v>0</v>
      </c>
      <c r="AE25" s="33">
        <v>0</v>
      </c>
      <c r="AF25" s="34">
        <v>2.006456933</v>
      </c>
      <c r="AG25" s="32">
        <v>0</v>
      </c>
      <c r="AH25" s="33">
        <v>0</v>
      </c>
      <c r="AI25" s="33">
        <v>0</v>
      </c>
      <c r="AJ25" s="33">
        <v>0</v>
      </c>
      <c r="AK25" s="34">
        <v>0</v>
      </c>
      <c r="AL25" s="32">
        <v>0.002227586</v>
      </c>
      <c r="AM25" s="33">
        <v>0</v>
      </c>
      <c r="AN25" s="33">
        <v>0</v>
      </c>
      <c r="AO25" s="33">
        <v>0</v>
      </c>
      <c r="AP25" s="34">
        <v>0.039578192</v>
      </c>
      <c r="AQ25" s="32">
        <v>0</v>
      </c>
      <c r="AR25" s="33">
        <v>0</v>
      </c>
      <c r="AS25" s="33">
        <v>0</v>
      </c>
      <c r="AT25" s="33">
        <v>0</v>
      </c>
      <c r="AU25" s="34">
        <v>0</v>
      </c>
      <c r="AV25" s="32">
        <v>32.000544618</v>
      </c>
      <c r="AW25" s="33">
        <v>109.267663626</v>
      </c>
      <c r="AX25" s="33">
        <v>0</v>
      </c>
      <c r="AY25" s="33">
        <v>0</v>
      </c>
      <c r="AZ25" s="34">
        <v>165.354317994</v>
      </c>
      <c r="BA25" s="32">
        <v>0</v>
      </c>
      <c r="BB25" s="33">
        <v>0</v>
      </c>
      <c r="BC25" s="33">
        <v>0</v>
      </c>
      <c r="BD25" s="33">
        <v>0</v>
      </c>
      <c r="BE25" s="34">
        <v>0</v>
      </c>
      <c r="BF25" s="32">
        <v>13.876081233</v>
      </c>
      <c r="BG25" s="33">
        <v>2.929791824</v>
      </c>
      <c r="BH25" s="33">
        <v>7.568450938</v>
      </c>
      <c r="BI25" s="33">
        <v>0</v>
      </c>
      <c r="BJ25" s="34">
        <v>24.17331783</v>
      </c>
      <c r="BK25" s="35">
        <f aca="true" t="shared" si="8" ref="BK25:BK33">SUM(C25:BJ25)</f>
        <v>1506.308893403</v>
      </c>
    </row>
    <row r="26" spans="1:63" ht="12.75">
      <c r="A26" s="15"/>
      <c r="B26" s="53" t="s">
        <v>120</v>
      </c>
      <c r="C26" s="32">
        <v>0</v>
      </c>
      <c r="D26" s="33">
        <v>0</v>
      </c>
      <c r="E26" s="33">
        <v>0</v>
      </c>
      <c r="F26" s="33">
        <v>0</v>
      </c>
      <c r="G26" s="34">
        <v>0</v>
      </c>
      <c r="H26" s="32">
        <v>1.104775218</v>
      </c>
      <c r="I26" s="33">
        <v>0.794569172</v>
      </c>
      <c r="J26" s="33">
        <v>0</v>
      </c>
      <c r="K26" s="33">
        <v>0</v>
      </c>
      <c r="L26" s="34">
        <v>1.423064622</v>
      </c>
      <c r="M26" s="32">
        <v>0</v>
      </c>
      <c r="N26" s="33">
        <v>0</v>
      </c>
      <c r="O26" s="33">
        <v>0</v>
      </c>
      <c r="P26" s="33">
        <v>0</v>
      </c>
      <c r="Q26" s="34">
        <v>0</v>
      </c>
      <c r="R26" s="32">
        <v>0.661065806</v>
      </c>
      <c r="S26" s="33">
        <v>0</v>
      </c>
      <c r="T26" s="33">
        <v>0</v>
      </c>
      <c r="U26" s="33">
        <v>0</v>
      </c>
      <c r="V26" s="34">
        <v>0.34774381</v>
      </c>
      <c r="W26" s="32">
        <v>0</v>
      </c>
      <c r="X26" s="33">
        <v>0</v>
      </c>
      <c r="Y26" s="33">
        <v>0</v>
      </c>
      <c r="Z26" s="33">
        <v>0</v>
      </c>
      <c r="AA26" s="34">
        <v>0</v>
      </c>
      <c r="AB26" s="32">
        <v>0.041591695</v>
      </c>
      <c r="AC26" s="33">
        <v>0</v>
      </c>
      <c r="AD26" s="33">
        <v>0</v>
      </c>
      <c r="AE26" s="33">
        <v>0</v>
      </c>
      <c r="AF26" s="34">
        <v>0</v>
      </c>
      <c r="AG26" s="32">
        <v>0</v>
      </c>
      <c r="AH26" s="33">
        <v>0</v>
      </c>
      <c r="AI26" s="33">
        <v>0</v>
      </c>
      <c r="AJ26" s="33">
        <v>0</v>
      </c>
      <c r="AK26" s="34">
        <v>0</v>
      </c>
      <c r="AL26" s="32">
        <v>0.002470832</v>
      </c>
      <c r="AM26" s="33">
        <v>0</v>
      </c>
      <c r="AN26" s="33">
        <v>0</v>
      </c>
      <c r="AO26" s="33">
        <v>0</v>
      </c>
      <c r="AP26" s="34">
        <v>0</v>
      </c>
      <c r="AQ26" s="32">
        <v>0</v>
      </c>
      <c r="AR26" s="33">
        <v>0</v>
      </c>
      <c r="AS26" s="33">
        <v>0</v>
      </c>
      <c r="AT26" s="33">
        <v>0</v>
      </c>
      <c r="AU26" s="34">
        <v>0</v>
      </c>
      <c r="AV26" s="32">
        <v>8.350220469</v>
      </c>
      <c r="AW26" s="33">
        <v>0.338867554</v>
      </c>
      <c r="AX26" s="33">
        <v>0</v>
      </c>
      <c r="AY26" s="33">
        <v>0</v>
      </c>
      <c r="AZ26" s="34">
        <v>20.371421054</v>
      </c>
      <c r="BA26" s="32">
        <v>0</v>
      </c>
      <c r="BB26" s="33">
        <v>0</v>
      </c>
      <c r="BC26" s="33">
        <v>0</v>
      </c>
      <c r="BD26" s="33">
        <v>0</v>
      </c>
      <c r="BE26" s="34">
        <v>0</v>
      </c>
      <c r="BF26" s="32">
        <v>1.925222659</v>
      </c>
      <c r="BG26" s="33">
        <v>0</v>
      </c>
      <c r="BH26" s="33">
        <v>0</v>
      </c>
      <c r="BI26" s="33">
        <v>0</v>
      </c>
      <c r="BJ26" s="34">
        <v>0.965173789</v>
      </c>
      <c r="BK26" s="35">
        <f t="shared" si="8"/>
        <v>36.32618668</v>
      </c>
    </row>
    <row r="27" spans="1:63" ht="12.75">
      <c r="A27" s="15"/>
      <c r="B27" s="54" t="s">
        <v>121</v>
      </c>
      <c r="C27" s="32">
        <v>0</v>
      </c>
      <c r="D27" s="33">
        <v>0</v>
      </c>
      <c r="E27" s="33">
        <v>0</v>
      </c>
      <c r="F27" s="33">
        <v>0</v>
      </c>
      <c r="G27" s="34">
        <v>0</v>
      </c>
      <c r="H27" s="32">
        <v>1.118984685</v>
      </c>
      <c r="I27" s="33">
        <v>0.837603272</v>
      </c>
      <c r="J27" s="33">
        <v>0</v>
      </c>
      <c r="K27" s="33">
        <v>0</v>
      </c>
      <c r="L27" s="34">
        <v>6.095651325</v>
      </c>
      <c r="M27" s="32">
        <v>0</v>
      </c>
      <c r="N27" s="33">
        <v>0</v>
      </c>
      <c r="O27" s="33">
        <v>0</v>
      </c>
      <c r="P27" s="33">
        <v>0</v>
      </c>
      <c r="Q27" s="34">
        <v>0</v>
      </c>
      <c r="R27" s="32">
        <v>0.249827981</v>
      </c>
      <c r="S27" s="33">
        <v>0</v>
      </c>
      <c r="T27" s="33">
        <v>0</v>
      </c>
      <c r="U27" s="33">
        <v>0</v>
      </c>
      <c r="V27" s="34">
        <v>2.163523208</v>
      </c>
      <c r="W27" s="32">
        <v>0</v>
      </c>
      <c r="X27" s="33">
        <v>0</v>
      </c>
      <c r="Y27" s="33">
        <v>0</v>
      </c>
      <c r="Z27" s="33">
        <v>0</v>
      </c>
      <c r="AA27" s="34">
        <v>0</v>
      </c>
      <c r="AB27" s="32">
        <v>0.083190362</v>
      </c>
      <c r="AC27" s="33">
        <v>10.884615081</v>
      </c>
      <c r="AD27" s="33">
        <v>0</v>
      </c>
      <c r="AE27" s="33">
        <v>0</v>
      </c>
      <c r="AF27" s="34">
        <v>0.558652298</v>
      </c>
      <c r="AG27" s="32">
        <v>0</v>
      </c>
      <c r="AH27" s="33">
        <v>0</v>
      </c>
      <c r="AI27" s="33">
        <v>0</v>
      </c>
      <c r="AJ27" s="33">
        <v>0</v>
      </c>
      <c r="AK27" s="34">
        <v>0</v>
      </c>
      <c r="AL27" s="32">
        <v>0</v>
      </c>
      <c r="AM27" s="33">
        <v>0</v>
      </c>
      <c r="AN27" s="33">
        <v>0</v>
      </c>
      <c r="AO27" s="33">
        <v>0</v>
      </c>
      <c r="AP27" s="34">
        <v>0</v>
      </c>
      <c r="AQ27" s="32">
        <v>0</v>
      </c>
      <c r="AR27" s="33">
        <v>0</v>
      </c>
      <c r="AS27" s="33">
        <v>0</v>
      </c>
      <c r="AT27" s="33">
        <v>0</v>
      </c>
      <c r="AU27" s="34">
        <v>0</v>
      </c>
      <c r="AV27" s="32">
        <v>10.522217427</v>
      </c>
      <c r="AW27" s="33">
        <v>22.306729697</v>
      </c>
      <c r="AX27" s="33">
        <v>0</v>
      </c>
      <c r="AY27" s="33">
        <v>0</v>
      </c>
      <c r="AZ27" s="34">
        <v>92.889582481</v>
      </c>
      <c r="BA27" s="32">
        <v>0</v>
      </c>
      <c r="BB27" s="33">
        <v>0</v>
      </c>
      <c r="BC27" s="33">
        <v>0</v>
      </c>
      <c r="BD27" s="33">
        <v>0</v>
      </c>
      <c r="BE27" s="34">
        <v>0</v>
      </c>
      <c r="BF27" s="32">
        <v>3.149283995</v>
      </c>
      <c r="BG27" s="33">
        <v>3.644618079</v>
      </c>
      <c r="BH27" s="33">
        <v>0</v>
      </c>
      <c r="BI27" s="33">
        <v>0</v>
      </c>
      <c r="BJ27" s="34">
        <v>8.859327289</v>
      </c>
      <c r="BK27" s="35">
        <f t="shared" si="8"/>
        <v>163.36380717999998</v>
      </c>
    </row>
    <row r="28" spans="1:63" ht="12.75">
      <c r="A28" s="15"/>
      <c r="B28" s="54" t="s">
        <v>97</v>
      </c>
      <c r="C28" s="32">
        <v>0</v>
      </c>
      <c r="D28" s="33">
        <v>99.964032481</v>
      </c>
      <c r="E28" s="33">
        <v>0</v>
      </c>
      <c r="F28" s="33">
        <v>0</v>
      </c>
      <c r="G28" s="34">
        <v>0</v>
      </c>
      <c r="H28" s="32">
        <v>33.551628134</v>
      </c>
      <c r="I28" s="33">
        <v>2948.964997529</v>
      </c>
      <c r="J28" s="33">
        <v>0</v>
      </c>
      <c r="K28" s="33">
        <v>0</v>
      </c>
      <c r="L28" s="34">
        <v>1345.918054855</v>
      </c>
      <c r="M28" s="32">
        <v>0</v>
      </c>
      <c r="N28" s="33">
        <v>0</v>
      </c>
      <c r="O28" s="33">
        <v>0</v>
      </c>
      <c r="P28" s="33">
        <v>0</v>
      </c>
      <c r="Q28" s="34">
        <v>0</v>
      </c>
      <c r="R28" s="32">
        <v>9.530827284</v>
      </c>
      <c r="S28" s="33">
        <v>72.008642659</v>
      </c>
      <c r="T28" s="33">
        <v>0</v>
      </c>
      <c r="U28" s="33">
        <v>0</v>
      </c>
      <c r="V28" s="34">
        <v>63.968247001</v>
      </c>
      <c r="W28" s="32">
        <v>0</v>
      </c>
      <c r="X28" s="33">
        <v>0</v>
      </c>
      <c r="Y28" s="33">
        <v>0</v>
      </c>
      <c r="Z28" s="33">
        <v>0</v>
      </c>
      <c r="AA28" s="34">
        <v>0</v>
      </c>
      <c r="AB28" s="32">
        <v>0.101144063</v>
      </c>
      <c r="AC28" s="33">
        <v>1.452558888</v>
      </c>
      <c r="AD28" s="33">
        <v>0</v>
      </c>
      <c r="AE28" s="33">
        <v>0</v>
      </c>
      <c r="AF28" s="34">
        <v>15.437178008</v>
      </c>
      <c r="AG28" s="32">
        <v>0</v>
      </c>
      <c r="AH28" s="33">
        <v>0</v>
      </c>
      <c r="AI28" s="33">
        <v>0</v>
      </c>
      <c r="AJ28" s="33">
        <v>0</v>
      </c>
      <c r="AK28" s="34">
        <v>0</v>
      </c>
      <c r="AL28" s="32">
        <v>0</v>
      </c>
      <c r="AM28" s="33">
        <v>0</v>
      </c>
      <c r="AN28" s="33">
        <v>0</v>
      </c>
      <c r="AO28" s="33">
        <v>0</v>
      </c>
      <c r="AP28" s="34">
        <v>0</v>
      </c>
      <c r="AQ28" s="32">
        <v>0</v>
      </c>
      <c r="AR28" s="33">
        <v>0</v>
      </c>
      <c r="AS28" s="33">
        <v>0</v>
      </c>
      <c r="AT28" s="33">
        <v>0</v>
      </c>
      <c r="AU28" s="34">
        <v>0</v>
      </c>
      <c r="AV28" s="32">
        <v>34.801820255</v>
      </c>
      <c r="AW28" s="33">
        <v>1341.231581882</v>
      </c>
      <c r="AX28" s="33">
        <v>0</v>
      </c>
      <c r="AY28" s="33">
        <v>0</v>
      </c>
      <c r="AZ28" s="34">
        <v>1331.53509754</v>
      </c>
      <c r="BA28" s="32">
        <v>0</v>
      </c>
      <c r="BB28" s="33">
        <v>0</v>
      </c>
      <c r="BC28" s="33">
        <v>0</v>
      </c>
      <c r="BD28" s="33">
        <v>0</v>
      </c>
      <c r="BE28" s="34">
        <v>0</v>
      </c>
      <c r="BF28" s="32">
        <v>8.083958727</v>
      </c>
      <c r="BG28" s="33">
        <v>22.159112045</v>
      </c>
      <c r="BH28" s="33">
        <v>0</v>
      </c>
      <c r="BI28" s="33">
        <v>0</v>
      </c>
      <c r="BJ28" s="34">
        <v>43.730192743</v>
      </c>
      <c r="BK28" s="35">
        <f t="shared" si="8"/>
        <v>7372.439074094</v>
      </c>
    </row>
    <row r="29" spans="1:63" ht="12.75">
      <c r="A29" s="15"/>
      <c r="B29" s="53" t="s">
        <v>115</v>
      </c>
      <c r="C29" s="32">
        <v>0</v>
      </c>
      <c r="D29" s="33">
        <v>19.773765731</v>
      </c>
      <c r="E29" s="33">
        <v>0</v>
      </c>
      <c r="F29" s="33">
        <v>0</v>
      </c>
      <c r="G29" s="34">
        <v>0</v>
      </c>
      <c r="H29" s="32">
        <v>5.860889526</v>
      </c>
      <c r="I29" s="33">
        <v>2789.35494445</v>
      </c>
      <c r="J29" s="33">
        <v>0</v>
      </c>
      <c r="K29" s="33">
        <v>0</v>
      </c>
      <c r="L29" s="34">
        <v>412.230876125</v>
      </c>
      <c r="M29" s="32">
        <v>0</v>
      </c>
      <c r="N29" s="33">
        <v>0</v>
      </c>
      <c r="O29" s="33">
        <v>0</v>
      </c>
      <c r="P29" s="33">
        <v>0</v>
      </c>
      <c r="Q29" s="34">
        <v>0</v>
      </c>
      <c r="R29" s="32">
        <v>1.516943812</v>
      </c>
      <c r="S29" s="33">
        <v>13.783005989</v>
      </c>
      <c r="T29" s="33">
        <v>0</v>
      </c>
      <c r="U29" s="33">
        <v>0</v>
      </c>
      <c r="V29" s="34">
        <v>55.472800771</v>
      </c>
      <c r="W29" s="32">
        <v>0</v>
      </c>
      <c r="X29" s="33">
        <v>0</v>
      </c>
      <c r="Y29" s="33">
        <v>0</v>
      </c>
      <c r="Z29" s="33">
        <v>0</v>
      </c>
      <c r="AA29" s="34">
        <v>0</v>
      </c>
      <c r="AB29" s="32">
        <v>0.025754563</v>
      </c>
      <c r="AC29" s="33">
        <v>18.753223059</v>
      </c>
      <c r="AD29" s="33">
        <v>0</v>
      </c>
      <c r="AE29" s="33">
        <v>0</v>
      </c>
      <c r="AF29" s="34">
        <v>26.592657963</v>
      </c>
      <c r="AG29" s="32">
        <v>0</v>
      </c>
      <c r="AH29" s="33">
        <v>0</v>
      </c>
      <c r="AI29" s="33">
        <v>0</v>
      </c>
      <c r="AJ29" s="33">
        <v>0</v>
      </c>
      <c r="AK29" s="34">
        <v>0</v>
      </c>
      <c r="AL29" s="32">
        <v>0.002485809</v>
      </c>
      <c r="AM29" s="33">
        <v>0</v>
      </c>
      <c r="AN29" s="33">
        <v>0</v>
      </c>
      <c r="AO29" s="33">
        <v>0</v>
      </c>
      <c r="AP29" s="34">
        <v>0</v>
      </c>
      <c r="AQ29" s="32">
        <v>0</v>
      </c>
      <c r="AR29" s="33">
        <v>4.08E-07</v>
      </c>
      <c r="AS29" s="33">
        <v>0</v>
      </c>
      <c r="AT29" s="33">
        <v>0</v>
      </c>
      <c r="AU29" s="34">
        <v>0</v>
      </c>
      <c r="AV29" s="32">
        <v>11.353709575</v>
      </c>
      <c r="AW29" s="33">
        <v>275.411480619</v>
      </c>
      <c r="AX29" s="33">
        <v>0</v>
      </c>
      <c r="AY29" s="33">
        <v>0</v>
      </c>
      <c r="AZ29" s="34">
        <v>699.062633406</v>
      </c>
      <c r="BA29" s="32">
        <v>0</v>
      </c>
      <c r="BB29" s="33">
        <v>0</v>
      </c>
      <c r="BC29" s="33">
        <v>0</v>
      </c>
      <c r="BD29" s="33">
        <v>0</v>
      </c>
      <c r="BE29" s="34">
        <v>0</v>
      </c>
      <c r="BF29" s="32">
        <v>2.666677952</v>
      </c>
      <c r="BG29" s="33">
        <v>26.206758485</v>
      </c>
      <c r="BH29" s="33">
        <v>0</v>
      </c>
      <c r="BI29" s="33">
        <v>0</v>
      </c>
      <c r="BJ29" s="34">
        <v>22.78687624</v>
      </c>
      <c r="BK29" s="35">
        <f t="shared" si="8"/>
        <v>4380.8554844830005</v>
      </c>
    </row>
    <row r="30" spans="1:63" ht="12.75">
      <c r="A30" s="15"/>
      <c r="B30" s="53" t="s">
        <v>123</v>
      </c>
      <c r="C30" s="32">
        <v>0</v>
      </c>
      <c r="D30" s="33">
        <v>314.686988677</v>
      </c>
      <c r="E30" s="33">
        <v>0</v>
      </c>
      <c r="F30" s="33">
        <v>0</v>
      </c>
      <c r="G30" s="34">
        <v>0</v>
      </c>
      <c r="H30" s="32">
        <v>5.585688827</v>
      </c>
      <c r="I30" s="33">
        <v>138.496639799</v>
      </c>
      <c r="J30" s="33">
        <v>0</v>
      </c>
      <c r="K30" s="33">
        <v>0</v>
      </c>
      <c r="L30" s="34">
        <v>23.19115271</v>
      </c>
      <c r="M30" s="32">
        <v>0</v>
      </c>
      <c r="N30" s="33">
        <v>0</v>
      </c>
      <c r="O30" s="33">
        <v>0</v>
      </c>
      <c r="P30" s="33">
        <v>0</v>
      </c>
      <c r="Q30" s="34">
        <v>0</v>
      </c>
      <c r="R30" s="32">
        <v>1.645201615</v>
      </c>
      <c r="S30" s="33">
        <v>5.132066125</v>
      </c>
      <c r="T30" s="33">
        <v>0</v>
      </c>
      <c r="U30" s="33">
        <v>0</v>
      </c>
      <c r="V30" s="34">
        <v>2.207643113</v>
      </c>
      <c r="W30" s="32">
        <v>0</v>
      </c>
      <c r="X30" s="33">
        <v>0</v>
      </c>
      <c r="Y30" s="33">
        <v>0</v>
      </c>
      <c r="Z30" s="33">
        <v>0</v>
      </c>
      <c r="AA30" s="34">
        <v>0</v>
      </c>
      <c r="AB30" s="32">
        <v>0.020857958</v>
      </c>
      <c r="AC30" s="33">
        <v>12.408214746</v>
      </c>
      <c r="AD30" s="33">
        <v>0</v>
      </c>
      <c r="AE30" s="33">
        <v>0</v>
      </c>
      <c r="AF30" s="34">
        <v>1.130018</v>
      </c>
      <c r="AG30" s="32">
        <v>0</v>
      </c>
      <c r="AH30" s="33">
        <v>0</v>
      </c>
      <c r="AI30" s="33">
        <v>0</v>
      </c>
      <c r="AJ30" s="33">
        <v>0</v>
      </c>
      <c r="AK30" s="34">
        <v>0</v>
      </c>
      <c r="AL30" s="32">
        <v>0.025571044</v>
      </c>
      <c r="AM30" s="33">
        <v>0</v>
      </c>
      <c r="AN30" s="33">
        <v>0</v>
      </c>
      <c r="AO30" s="33">
        <v>0</v>
      </c>
      <c r="AP30" s="34">
        <v>0</v>
      </c>
      <c r="AQ30" s="32">
        <v>0</v>
      </c>
      <c r="AR30" s="33">
        <v>0</v>
      </c>
      <c r="AS30" s="33">
        <v>0</v>
      </c>
      <c r="AT30" s="33">
        <v>0</v>
      </c>
      <c r="AU30" s="34">
        <v>0</v>
      </c>
      <c r="AV30" s="32">
        <v>33.843565219</v>
      </c>
      <c r="AW30" s="33">
        <v>45.19350013</v>
      </c>
      <c r="AX30" s="33">
        <v>2.0050074</v>
      </c>
      <c r="AY30" s="33">
        <v>0</v>
      </c>
      <c r="AZ30" s="34">
        <v>195.234213669</v>
      </c>
      <c r="BA30" s="32">
        <v>0</v>
      </c>
      <c r="BB30" s="33">
        <v>0</v>
      </c>
      <c r="BC30" s="33">
        <v>0</v>
      </c>
      <c r="BD30" s="33">
        <v>0</v>
      </c>
      <c r="BE30" s="34">
        <v>0</v>
      </c>
      <c r="BF30" s="32">
        <v>11.648201901</v>
      </c>
      <c r="BG30" s="33">
        <v>2.675727591</v>
      </c>
      <c r="BH30" s="33">
        <v>0.016667713</v>
      </c>
      <c r="BI30" s="33">
        <v>0</v>
      </c>
      <c r="BJ30" s="34">
        <v>16.711922353</v>
      </c>
      <c r="BK30" s="35">
        <f t="shared" si="8"/>
        <v>811.85884859</v>
      </c>
    </row>
    <row r="31" spans="1:63" ht="12.75">
      <c r="A31" s="15"/>
      <c r="B31" s="53" t="s">
        <v>96</v>
      </c>
      <c r="C31" s="32">
        <v>0</v>
      </c>
      <c r="D31" s="33">
        <v>0</v>
      </c>
      <c r="E31" s="33">
        <v>0</v>
      </c>
      <c r="F31" s="33">
        <v>0</v>
      </c>
      <c r="G31" s="34">
        <v>0</v>
      </c>
      <c r="H31" s="32">
        <v>2.897759786</v>
      </c>
      <c r="I31" s="33">
        <v>15.025825523</v>
      </c>
      <c r="J31" s="33">
        <v>0</v>
      </c>
      <c r="K31" s="33">
        <v>0</v>
      </c>
      <c r="L31" s="34">
        <v>6.982599939</v>
      </c>
      <c r="M31" s="32">
        <v>0</v>
      </c>
      <c r="N31" s="33">
        <v>0</v>
      </c>
      <c r="O31" s="33">
        <v>0</v>
      </c>
      <c r="P31" s="33">
        <v>0</v>
      </c>
      <c r="Q31" s="34">
        <v>0</v>
      </c>
      <c r="R31" s="32">
        <v>0.890772911</v>
      </c>
      <c r="S31" s="33">
        <v>0</v>
      </c>
      <c r="T31" s="33">
        <v>0</v>
      </c>
      <c r="U31" s="33">
        <v>0</v>
      </c>
      <c r="V31" s="34">
        <v>0.203321979</v>
      </c>
      <c r="W31" s="32">
        <v>0</v>
      </c>
      <c r="X31" s="33">
        <v>0</v>
      </c>
      <c r="Y31" s="33">
        <v>0</v>
      </c>
      <c r="Z31" s="33">
        <v>0</v>
      </c>
      <c r="AA31" s="34">
        <v>0</v>
      </c>
      <c r="AB31" s="32">
        <v>0.02339375</v>
      </c>
      <c r="AC31" s="33">
        <v>0</v>
      </c>
      <c r="AD31" s="33">
        <v>0</v>
      </c>
      <c r="AE31" s="33">
        <v>0</v>
      </c>
      <c r="AF31" s="34">
        <v>0.10322855</v>
      </c>
      <c r="AG31" s="32">
        <v>0</v>
      </c>
      <c r="AH31" s="33">
        <v>0</v>
      </c>
      <c r="AI31" s="33">
        <v>0</v>
      </c>
      <c r="AJ31" s="33">
        <v>0</v>
      </c>
      <c r="AK31" s="34">
        <v>0</v>
      </c>
      <c r="AL31" s="32">
        <v>0</v>
      </c>
      <c r="AM31" s="33">
        <v>0</v>
      </c>
      <c r="AN31" s="33">
        <v>0</v>
      </c>
      <c r="AO31" s="33">
        <v>0</v>
      </c>
      <c r="AP31" s="34">
        <v>0</v>
      </c>
      <c r="AQ31" s="32">
        <v>0</v>
      </c>
      <c r="AR31" s="33">
        <v>0</v>
      </c>
      <c r="AS31" s="33">
        <v>0</v>
      </c>
      <c r="AT31" s="33">
        <v>0</v>
      </c>
      <c r="AU31" s="34">
        <v>0</v>
      </c>
      <c r="AV31" s="32">
        <v>4.077437619</v>
      </c>
      <c r="AW31" s="33">
        <v>5.869470479</v>
      </c>
      <c r="AX31" s="33">
        <v>0</v>
      </c>
      <c r="AY31" s="33">
        <v>0</v>
      </c>
      <c r="AZ31" s="34">
        <v>16.98796764561677</v>
      </c>
      <c r="BA31" s="32">
        <v>0</v>
      </c>
      <c r="BB31" s="33">
        <v>0</v>
      </c>
      <c r="BC31" s="33">
        <v>0</v>
      </c>
      <c r="BD31" s="33">
        <v>0</v>
      </c>
      <c r="BE31" s="34">
        <v>0</v>
      </c>
      <c r="BF31" s="32">
        <v>0.783931788</v>
      </c>
      <c r="BG31" s="33">
        <v>1.6123E-05</v>
      </c>
      <c r="BH31" s="33">
        <v>0</v>
      </c>
      <c r="BI31" s="33">
        <v>0</v>
      </c>
      <c r="BJ31" s="34">
        <v>0.429336096</v>
      </c>
      <c r="BK31" s="35">
        <f t="shared" si="8"/>
        <v>54.275062188616765</v>
      </c>
    </row>
    <row r="32" spans="1:63" ht="12.75">
      <c r="A32" s="15"/>
      <c r="B32" s="53" t="s">
        <v>124</v>
      </c>
      <c r="C32" s="32">
        <v>0</v>
      </c>
      <c r="D32" s="33">
        <v>0</v>
      </c>
      <c r="E32" s="33">
        <v>0</v>
      </c>
      <c r="F32" s="33">
        <v>0</v>
      </c>
      <c r="G32" s="34">
        <v>0</v>
      </c>
      <c r="H32" s="32">
        <v>4.035749303</v>
      </c>
      <c r="I32" s="33">
        <v>115.7616478</v>
      </c>
      <c r="J32" s="33">
        <v>0</v>
      </c>
      <c r="K32" s="33">
        <v>0</v>
      </c>
      <c r="L32" s="34">
        <v>49.29611551</v>
      </c>
      <c r="M32" s="32">
        <v>0</v>
      </c>
      <c r="N32" s="33">
        <v>0</v>
      </c>
      <c r="O32" s="33">
        <v>0</v>
      </c>
      <c r="P32" s="33">
        <v>0</v>
      </c>
      <c r="Q32" s="34">
        <v>0</v>
      </c>
      <c r="R32" s="32">
        <v>1.136773629</v>
      </c>
      <c r="S32" s="33">
        <v>11.26143954</v>
      </c>
      <c r="T32" s="33">
        <v>0</v>
      </c>
      <c r="U32" s="33">
        <v>0</v>
      </c>
      <c r="V32" s="34">
        <v>2.088449921</v>
      </c>
      <c r="W32" s="32">
        <v>0</v>
      </c>
      <c r="X32" s="33">
        <v>0</v>
      </c>
      <c r="Y32" s="33">
        <v>0</v>
      </c>
      <c r="Z32" s="33">
        <v>0</v>
      </c>
      <c r="AA32" s="34">
        <v>0</v>
      </c>
      <c r="AB32" s="32">
        <v>0.015069759</v>
      </c>
      <c r="AC32" s="33">
        <v>43.350896286</v>
      </c>
      <c r="AD32" s="33">
        <v>0</v>
      </c>
      <c r="AE32" s="33">
        <v>0</v>
      </c>
      <c r="AF32" s="34">
        <v>60.023444125</v>
      </c>
      <c r="AG32" s="32">
        <v>0</v>
      </c>
      <c r="AH32" s="33">
        <v>0</v>
      </c>
      <c r="AI32" s="33">
        <v>0</v>
      </c>
      <c r="AJ32" s="33">
        <v>0</v>
      </c>
      <c r="AK32" s="34">
        <v>0</v>
      </c>
      <c r="AL32" s="32">
        <v>0</v>
      </c>
      <c r="AM32" s="33">
        <v>0</v>
      </c>
      <c r="AN32" s="33">
        <v>0</v>
      </c>
      <c r="AO32" s="33">
        <v>0</v>
      </c>
      <c r="AP32" s="34">
        <v>0.049892378</v>
      </c>
      <c r="AQ32" s="32">
        <v>0</v>
      </c>
      <c r="AR32" s="33">
        <v>0</v>
      </c>
      <c r="AS32" s="33">
        <v>0</v>
      </c>
      <c r="AT32" s="33">
        <v>0</v>
      </c>
      <c r="AU32" s="34">
        <v>0</v>
      </c>
      <c r="AV32" s="32">
        <v>16.2706328</v>
      </c>
      <c r="AW32" s="33">
        <v>75.467069173</v>
      </c>
      <c r="AX32" s="33">
        <v>0</v>
      </c>
      <c r="AY32" s="33">
        <v>0</v>
      </c>
      <c r="AZ32" s="34">
        <v>305.156889396</v>
      </c>
      <c r="BA32" s="32">
        <v>0</v>
      </c>
      <c r="BB32" s="33">
        <v>0</v>
      </c>
      <c r="BC32" s="33">
        <v>0</v>
      </c>
      <c r="BD32" s="33">
        <v>0</v>
      </c>
      <c r="BE32" s="34">
        <v>0</v>
      </c>
      <c r="BF32" s="32">
        <v>3.645823911</v>
      </c>
      <c r="BG32" s="33">
        <v>1.844919319</v>
      </c>
      <c r="BH32" s="33">
        <v>0</v>
      </c>
      <c r="BI32" s="33">
        <v>0</v>
      </c>
      <c r="BJ32" s="34">
        <v>9.702076501</v>
      </c>
      <c r="BK32" s="35">
        <f t="shared" si="8"/>
        <v>699.106889351</v>
      </c>
    </row>
    <row r="33" spans="1:63" ht="12.75">
      <c r="A33" s="15"/>
      <c r="B33" s="53" t="s">
        <v>125</v>
      </c>
      <c r="C33" s="32">
        <v>0</v>
      </c>
      <c r="D33" s="33">
        <v>43.688322514</v>
      </c>
      <c r="E33" s="33">
        <v>0</v>
      </c>
      <c r="F33" s="33">
        <v>0</v>
      </c>
      <c r="G33" s="34">
        <v>0</v>
      </c>
      <c r="H33" s="32">
        <v>19.020146105</v>
      </c>
      <c r="I33" s="33">
        <v>2230.13283878</v>
      </c>
      <c r="J33" s="33">
        <v>198.796748389</v>
      </c>
      <c r="K33" s="33">
        <v>0</v>
      </c>
      <c r="L33" s="34">
        <v>491.738232351</v>
      </c>
      <c r="M33" s="32">
        <v>0</v>
      </c>
      <c r="N33" s="33">
        <v>0</v>
      </c>
      <c r="O33" s="33">
        <v>0</v>
      </c>
      <c r="P33" s="33">
        <v>0</v>
      </c>
      <c r="Q33" s="34">
        <v>0</v>
      </c>
      <c r="R33" s="32">
        <v>6.045386643</v>
      </c>
      <c r="S33" s="33">
        <v>26.228971283</v>
      </c>
      <c r="T33" s="33">
        <v>0.496407624</v>
      </c>
      <c r="U33" s="33">
        <v>0</v>
      </c>
      <c r="V33" s="34">
        <v>11.143995453</v>
      </c>
      <c r="W33" s="32">
        <v>0</v>
      </c>
      <c r="X33" s="33">
        <v>0</v>
      </c>
      <c r="Y33" s="33">
        <v>0</v>
      </c>
      <c r="Z33" s="33">
        <v>0</v>
      </c>
      <c r="AA33" s="34">
        <v>0</v>
      </c>
      <c r="AB33" s="32">
        <v>0.095002893</v>
      </c>
      <c r="AC33" s="33">
        <v>201.974533457</v>
      </c>
      <c r="AD33" s="33">
        <v>0</v>
      </c>
      <c r="AE33" s="33">
        <v>0</v>
      </c>
      <c r="AF33" s="34">
        <v>9.260667825</v>
      </c>
      <c r="AG33" s="32">
        <v>0</v>
      </c>
      <c r="AH33" s="33">
        <v>0</v>
      </c>
      <c r="AI33" s="33">
        <v>0</v>
      </c>
      <c r="AJ33" s="33">
        <v>0</v>
      </c>
      <c r="AK33" s="34">
        <v>0</v>
      </c>
      <c r="AL33" s="32">
        <v>0.018671642</v>
      </c>
      <c r="AM33" s="33">
        <v>1.835988601</v>
      </c>
      <c r="AN33" s="33">
        <v>0</v>
      </c>
      <c r="AO33" s="33">
        <v>0</v>
      </c>
      <c r="AP33" s="34">
        <v>0.034014805</v>
      </c>
      <c r="AQ33" s="32">
        <v>0</v>
      </c>
      <c r="AR33" s="33">
        <v>0</v>
      </c>
      <c r="AS33" s="33">
        <v>0</v>
      </c>
      <c r="AT33" s="33">
        <v>0</v>
      </c>
      <c r="AU33" s="34">
        <v>0</v>
      </c>
      <c r="AV33" s="32">
        <v>44.397683648</v>
      </c>
      <c r="AW33" s="33">
        <v>194.56531476</v>
      </c>
      <c r="AX33" s="33">
        <v>0</v>
      </c>
      <c r="AY33" s="33">
        <v>0</v>
      </c>
      <c r="AZ33" s="34">
        <v>399.155487174</v>
      </c>
      <c r="BA33" s="32">
        <v>0</v>
      </c>
      <c r="BB33" s="33">
        <v>0</v>
      </c>
      <c r="BC33" s="33">
        <v>0</v>
      </c>
      <c r="BD33" s="33">
        <v>0</v>
      </c>
      <c r="BE33" s="34">
        <v>0</v>
      </c>
      <c r="BF33" s="32">
        <v>14.314393093</v>
      </c>
      <c r="BG33" s="33">
        <v>10.664640733</v>
      </c>
      <c r="BH33" s="33">
        <v>0</v>
      </c>
      <c r="BI33" s="33">
        <v>0</v>
      </c>
      <c r="BJ33" s="34">
        <v>31.595445318</v>
      </c>
      <c r="BK33" s="35">
        <f t="shared" si="8"/>
        <v>3935.2028930910005</v>
      </c>
    </row>
    <row r="34" spans="1:64" ht="12.75">
      <c r="A34" s="15"/>
      <c r="B34" s="24" t="s">
        <v>83</v>
      </c>
      <c r="C34" s="32">
        <f aca="true" t="shared" si="9" ref="C34:AH34">SUM(C25:C33)</f>
        <v>0</v>
      </c>
      <c r="D34" s="33">
        <f t="shared" si="9"/>
        <v>478.321394043</v>
      </c>
      <c r="E34" s="33">
        <f t="shared" si="9"/>
        <v>0</v>
      </c>
      <c r="F34" s="33">
        <f t="shared" si="9"/>
        <v>0</v>
      </c>
      <c r="G34" s="34">
        <f t="shared" si="9"/>
        <v>0</v>
      </c>
      <c r="H34" s="32">
        <f t="shared" si="9"/>
        <v>89.556022113</v>
      </c>
      <c r="I34" s="33">
        <f t="shared" si="9"/>
        <v>9190.171048655</v>
      </c>
      <c r="J34" s="33">
        <f t="shared" si="9"/>
        <v>235.861514573</v>
      </c>
      <c r="K34" s="33">
        <f t="shared" si="9"/>
        <v>0</v>
      </c>
      <c r="L34" s="34">
        <f t="shared" si="9"/>
        <v>2423.750850205</v>
      </c>
      <c r="M34" s="32">
        <f t="shared" si="9"/>
        <v>0</v>
      </c>
      <c r="N34" s="33">
        <f t="shared" si="9"/>
        <v>0</v>
      </c>
      <c r="O34" s="33">
        <f t="shared" si="9"/>
        <v>0</v>
      </c>
      <c r="P34" s="33">
        <f t="shared" si="9"/>
        <v>0</v>
      </c>
      <c r="Q34" s="34">
        <f t="shared" si="9"/>
        <v>0</v>
      </c>
      <c r="R34" s="32">
        <f t="shared" si="9"/>
        <v>28.416199009000003</v>
      </c>
      <c r="S34" s="33">
        <f t="shared" si="9"/>
        <v>140.42270959</v>
      </c>
      <c r="T34" s="33">
        <f t="shared" si="9"/>
        <v>0.496407624</v>
      </c>
      <c r="U34" s="33">
        <f t="shared" si="9"/>
        <v>0</v>
      </c>
      <c r="V34" s="34">
        <f t="shared" si="9"/>
        <v>145.203492914</v>
      </c>
      <c r="W34" s="32">
        <f t="shared" si="9"/>
        <v>0</v>
      </c>
      <c r="X34" s="33">
        <f t="shared" si="9"/>
        <v>0</v>
      </c>
      <c r="Y34" s="33">
        <f t="shared" si="9"/>
        <v>0</v>
      </c>
      <c r="Z34" s="33">
        <f t="shared" si="9"/>
        <v>0</v>
      </c>
      <c r="AA34" s="34">
        <f t="shared" si="9"/>
        <v>0</v>
      </c>
      <c r="AB34" s="32">
        <f t="shared" si="9"/>
        <v>0.44949753300000006</v>
      </c>
      <c r="AC34" s="33">
        <f t="shared" si="9"/>
        <v>320.18472422499997</v>
      </c>
      <c r="AD34" s="33">
        <f t="shared" si="9"/>
        <v>0</v>
      </c>
      <c r="AE34" s="33">
        <f t="shared" si="9"/>
        <v>0</v>
      </c>
      <c r="AF34" s="34">
        <f t="shared" si="9"/>
        <v>115.112303702</v>
      </c>
      <c r="AG34" s="32">
        <f t="shared" si="9"/>
        <v>0</v>
      </c>
      <c r="AH34" s="33">
        <f t="shared" si="9"/>
        <v>0</v>
      </c>
      <c r="AI34" s="33">
        <f aca="true" t="shared" si="10" ref="AI34:BK34">SUM(AI25:AI33)</f>
        <v>0</v>
      </c>
      <c r="AJ34" s="33">
        <f t="shared" si="10"/>
        <v>0</v>
      </c>
      <c r="AK34" s="34">
        <f t="shared" si="10"/>
        <v>0</v>
      </c>
      <c r="AL34" s="32">
        <f t="shared" si="10"/>
        <v>0.051426913000000005</v>
      </c>
      <c r="AM34" s="33">
        <f t="shared" si="10"/>
        <v>1.835988601</v>
      </c>
      <c r="AN34" s="33">
        <f t="shared" si="10"/>
        <v>0</v>
      </c>
      <c r="AO34" s="33">
        <f t="shared" si="10"/>
        <v>0</v>
      </c>
      <c r="AP34" s="34">
        <f t="shared" si="10"/>
        <v>0.12348537500000001</v>
      </c>
      <c r="AQ34" s="32">
        <f t="shared" si="10"/>
        <v>0</v>
      </c>
      <c r="AR34" s="33">
        <f t="shared" si="10"/>
        <v>4.08E-07</v>
      </c>
      <c r="AS34" s="33">
        <f t="shared" si="10"/>
        <v>0</v>
      </c>
      <c r="AT34" s="33">
        <f t="shared" si="10"/>
        <v>0</v>
      </c>
      <c r="AU34" s="34">
        <f t="shared" si="10"/>
        <v>0</v>
      </c>
      <c r="AV34" s="32">
        <f t="shared" si="10"/>
        <v>195.61783163</v>
      </c>
      <c r="AW34" s="33">
        <f t="shared" si="10"/>
        <v>2069.65167792</v>
      </c>
      <c r="AX34" s="33">
        <f t="shared" si="10"/>
        <v>2.0050074</v>
      </c>
      <c r="AY34" s="33">
        <f t="shared" si="10"/>
        <v>0</v>
      </c>
      <c r="AZ34" s="34">
        <f t="shared" si="10"/>
        <v>3225.7476103596164</v>
      </c>
      <c r="BA34" s="32">
        <f t="shared" si="10"/>
        <v>0</v>
      </c>
      <c r="BB34" s="33">
        <f t="shared" si="10"/>
        <v>0</v>
      </c>
      <c r="BC34" s="33">
        <f t="shared" si="10"/>
        <v>0</v>
      </c>
      <c r="BD34" s="33">
        <f t="shared" si="10"/>
        <v>0</v>
      </c>
      <c r="BE34" s="34">
        <f t="shared" si="10"/>
        <v>0</v>
      </c>
      <c r="BF34" s="32">
        <f t="shared" si="10"/>
        <v>60.093575259</v>
      </c>
      <c r="BG34" s="33">
        <f t="shared" si="10"/>
        <v>70.125584199</v>
      </c>
      <c r="BH34" s="33">
        <f t="shared" si="10"/>
        <v>7.585118651</v>
      </c>
      <c r="BI34" s="33">
        <f t="shared" si="10"/>
        <v>0</v>
      </c>
      <c r="BJ34" s="34">
        <f t="shared" si="10"/>
        <v>158.95366815900002</v>
      </c>
      <c r="BK34" s="35">
        <f t="shared" si="10"/>
        <v>18959.73713906062</v>
      </c>
      <c r="BL34" s="59"/>
    </row>
    <row r="35" spans="1:63" ht="12.75">
      <c r="A35" s="15"/>
      <c r="B35" s="25" t="s">
        <v>74</v>
      </c>
      <c r="C35" s="36">
        <f aca="true" t="shared" si="11" ref="C35:AH35">C11+C14+C17+C20+C23+C34</f>
        <v>0</v>
      </c>
      <c r="D35" s="37">
        <f t="shared" si="11"/>
        <v>2695.038411228</v>
      </c>
      <c r="E35" s="37">
        <f t="shared" si="11"/>
        <v>0</v>
      </c>
      <c r="F35" s="37">
        <f t="shared" si="11"/>
        <v>0</v>
      </c>
      <c r="G35" s="37">
        <f t="shared" si="11"/>
        <v>0</v>
      </c>
      <c r="H35" s="36">
        <f t="shared" si="11"/>
        <v>159.67736567</v>
      </c>
      <c r="I35" s="37">
        <f t="shared" si="11"/>
        <v>15076.800204871</v>
      </c>
      <c r="J35" s="37">
        <f t="shared" si="11"/>
        <v>686.576113554</v>
      </c>
      <c r="K35" s="37">
        <f t="shared" si="11"/>
        <v>0</v>
      </c>
      <c r="L35" s="37">
        <f t="shared" si="11"/>
        <v>2662.928111362</v>
      </c>
      <c r="M35" s="36">
        <f t="shared" si="11"/>
        <v>0</v>
      </c>
      <c r="N35" s="37">
        <f t="shared" si="11"/>
        <v>3.286258306</v>
      </c>
      <c r="O35" s="37">
        <f t="shared" si="11"/>
        <v>0</v>
      </c>
      <c r="P35" s="37">
        <f t="shared" si="11"/>
        <v>0</v>
      </c>
      <c r="Q35" s="37">
        <f t="shared" si="11"/>
        <v>0</v>
      </c>
      <c r="R35" s="36">
        <f t="shared" si="11"/>
        <v>52.704895059</v>
      </c>
      <c r="S35" s="37">
        <f t="shared" si="11"/>
        <v>293.548290661</v>
      </c>
      <c r="T35" s="37">
        <f t="shared" si="11"/>
        <v>0.995124295</v>
      </c>
      <c r="U35" s="37">
        <f t="shared" si="11"/>
        <v>0</v>
      </c>
      <c r="V35" s="37">
        <f t="shared" si="11"/>
        <v>178.372688032</v>
      </c>
      <c r="W35" s="36">
        <f t="shared" si="11"/>
        <v>0</v>
      </c>
      <c r="X35" s="37">
        <f t="shared" si="11"/>
        <v>70.660283244</v>
      </c>
      <c r="Y35" s="37">
        <f t="shared" si="11"/>
        <v>0</v>
      </c>
      <c r="Z35" s="37">
        <f t="shared" si="11"/>
        <v>0</v>
      </c>
      <c r="AA35" s="37">
        <f t="shared" si="11"/>
        <v>0</v>
      </c>
      <c r="AB35" s="36">
        <f t="shared" si="11"/>
        <v>0.553793901</v>
      </c>
      <c r="AC35" s="37">
        <f t="shared" si="11"/>
        <v>355.79606027499995</v>
      </c>
      <c r="AD35" s="37">
        <f t="shared" si="11"/>
        <v>0</v>
      </c>
      <c r="AE35" s="37">
        <f t="shared" si="11"/>
        <v>0</v>
      </c>
      <c r="AF35" s="37">
        <f t="shared" si="11"/>
        <v>118.46858563900001</v>
      </c>
      <c r="AG35" s="36">
        <f t="shared" si="11"/>
        <v>0</v>
      </c>
      <c r="AH35" s="37">
        <f t="shared" si="11"/>
        <v>0</v>
      </c>
      <c r="AI35" s="37">
        <f aca="true" t="shared" si="12" ref="AI35:BK35">AI11+AI14+AI17+AI20+AI23+AI34</f>
        <v>0</v>
      </c>
      <c r="AJ35" s="37">
        <f t="shared" si="12"/>
        <v>0</v>
      </c>
      <c r="AK35" s="37">
        <f t="shared" si="12"/>
        <v>0</v>
      </c>
      <c r="AL35" s="36">
        <f t="shared" si="12"/>
        <v>0.07173771200000001</v>
      </c>
      <c r="AM35" s="37">
        <f t="shared" si="12"/>
        <v>2.970103869</v>
      </c>
      <c r="AN35" s="37">
        <f t="shared" si="12"/>
        <v>0</v>
      </c>
      <c r="AO35" s="37">
        <f t="shared" si="12"/>
        <v>0</v>
      </c>
      <c r="AP35" s="37">
        <f t="shared" si="12"/>
        <v>0.123817987</v>
      </c>
      <c r="AQ35" s="36">
        <f t="shared" si="12"/>
        <v>0</v>
      </c>
      <c r="AR35" s="37">
        <f t="shared" si="12"/>
        <v>34.575573391999995</v>
      </c>
      <c r="AS35" s="37">
        <f t="shared" si="12"/>
        <v>0</v>
      </c>
      <c r="AT35" s="37">
        <f t="shared" si="12"/>
        <v>0</v>
      </c>
      <c r="AU35" s="37">
        <f t="shared" si="12"/>
        <v>0</v>
      </c>
      <c r="AV35" s="36">
        <f t="shared" si="12"/>
        <v>307.03808248300004</v>
      </c>
      <c r="AW35" s="37">
        <f t="shared" si="12"/>
        <v>2890.257923637</v>
      </c>
      <c r="AX35" s="37">
        <f t="shared" si="12"/>
        <v>2.0050074</v>
      </c>
      <c r="AY35" s="37">
        <f t="shared" si="12"/>
        <v>0</v>
      </c>
      <c r="AZ35" s="37">
        <f t="shared" si="12"/>
        <v>3802.9767958966163</v>
      </c>
      <c r="BA35" s="36">
        <f t="shared" si="12"/>
        <v>0</v>
      </c>
      <c r="BB35" s="37">
        <f t="shared" si="12"/>
        <v>0.401804454</v>
      </c>
      <c r="BC35" s="37">
        <f t="shared" si="12"/>
        <v>0</v>
      </c>
      <c r="BD35" s="37">
        <f t="shared" si="12"/>
        <v>0</v>
      </c>
      <c r="BE35" s="37">
        <f t="shared" si="12"/>
        <v>0</v>
      </c>
      <c r="BF35" s="36">
        <f t="shared" si="12"/>
        <v>99.284097232</v>
      </c>
      <c r="BG35" s="37">
        <f t="shared" si="12"/>
        <v>84.037795661</v>
      </c>
      <c r="BH35" s="37">
        <f t="shared" si="12"/>
        <v>7.918455712</v>
      </c>
      <c r="BI35" s="37">
        <f t="shared" si="12"/>
        <v>0</v>
      </c>
      <c r="BJ35" s="37">
        <f t="shared" si="12"/>
        <v>214.099334805</v>
      </c>
      <c r="BK35" s="39">
        <f t="shared" si="12"/>
        <v>29801.16671633762</v>
      </c>
    </row>
    <row r="36" spans="1:63" ht="12.75">
      <c r="A36" s="15"/>
      <c r="B36" s="26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4"/>
    </row>
    <row r="37" spans="1:63" ht="12.75">
      <c r="A37" s="15" t="s">
        <v>1</v>
      </c>
      <c r="B37" s="22" t="s">
        <v>7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4"/>
    </row>
    <row r="38" spans="1:63" s="4" customFormat="1" ht="12.75">
      <c r="A38" s="15" t="s">
        <v>70</v>
      </c>
      <c r="B38" s="23" t="s">
        <v>2</v>
      </c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1"/>
    </row>
    <row r="39" spans="1:63" s="4" customFormat="1" ht="12.75">
      <c r="A39" s="15"/>
      <c r="B39" s="53" t="s">
        <v>99</v>
      </c>
      <c r="C39" s="40">
        <v>0</v>
      </c>
      <c r="D39" s="41">
        <v>0</v>
      </c>
      <c r="E39" s="41">
        <v>0</v>
      </c>
      <c r="F39" s="41">
        <v>0</v>
      </c>
      <c r="G39" s="42">
        <v>0</v>
      </c>
      <c r="H39" s="40">
        <v>179.470800149</v>
      </c>
      <c r="I39" s="41">
        <v>3.92902618</v>
      </c>
      <c r="J39" s="41">
        <v>0</v>
      </c>
      <c r="K39" s="41">
        <v>0</v>
      </c>
      <c r="L39" s="42">
        <v>15.851935901</v>
      </c>
      <c r="M39" s="40">
        <v>0</v>
      </c>
      <c r="N39" s="41">
        <v>0</v>
      </c>
      <c r="O39" s="41">
        <v>0</v>
      </c>
      <c r="P39" s="41">
        <v>0</v>
      </c>
      <c r="Q39" s="42">
        <v>0</v>
      </c>
      <c r="R39" s="40">
        <v>103.960342589</v>
      </c>
      <c r="S39" s="41">
        <v>0</v>
      </c>
      <c r="T39" s="41">
        <v>0</v>
      </c>
      <c r="U39" s="41">
        <v>0</v>
      </c>
      <c r="V39" s="42">
        <v>4.599773349</v>
      </c>
      <c r="W39" s="40">
        <v>0</v>
      </c>
      <c r="X39" s="41">
        <v>0</v>
      </c>
      <c r="Y39" s="41">
        <v>0</v>
      </c>
      <c r="Z39" s="41">
        <v>0</v>
      </c>
      <c r="AA39" s="42">
        <v>0</v>
      </c>
      <c r="AB39" s="40">
        <v>1.741015015</v>
      </c>
      <c r="AC39" s="41">
        <v>0.024751883</v>
      </c>
      <c r="AD39" s="41">
        <v>0</v>
      </c>
      <c r="AE39" s="41">
        <v>0</v>
      </c>
      <c r="AF39" s="42">
        <v>0.806987776</v>
      </c>
      <c r="AG39" s="40">
        <v>0</v>
      </c>
      <c r="AH39" s="41">
        <v>0</v>
      </c>
      <c r="AI39" s="41">
        <v>0</v>
      </c>
      <c r="AJ39" s="41">
        <v>0</v>
      </c>
      <c r="AK39" s="42">
        <v>0</v>
      </c>
      <c r="AL39" s="40">
        <v>0.232256885</v>
      </c>
      <c r="AM39" s="41">
        <v>0</v>
      </c>
      <c r="AN39" s="41">
        <v>0</v>
      </c>
      <c r="AO39" s="41">
        <v>0</v>
      </c>
      <c r="AP39" s="42">
        <v>0</v>
      </c>
      <c r="AQ39" s="40">
        <v>0</v>
      </c>
      <c r="AR39" s="41">
        <v>0.000197426</v>
      </c>
      <c r="AS39" s="41">
        <v>0</v>
      </c>
      <c r="AT39" s="41">
        <v>0</v>
      </c>
      <c r="AU39" s="42">
        <v>0</v>
      </c>
      <c r="AV39" s="40">
        <v>1616.70691467</v>
      </c>
      <c r="AW39" s="41">
        <v>5.887653867</v>
      </c>
      <c r="AX39" s="41">
        <v>0</v>
      </c>
      <c r="AY39" s="41">
        <v>0.060754176</v>
      </c>
      <c r="AZ39" s="42">
        <v>337.91726441</v>
      </c>
      <c r="BA39" s="40">
        <v>0</v>
      </c>
      <c r="BB39" s="41">
        <v>0</v>
      </c>
      <c r="BC39" s="41">
        <v>0</v>
      </c>
      <c r="BD39" s="41">
        <v>0</v>
      </c>
      <c r="BE39" s="42">
        <v>0</v>
      </c>
      <c r="BF39" s="40">
        <v>569.963457868</v>
      </c>
      <c r="BG39" s="41">
        <v>0.641005714</v>
      </c>
      <c r="BH39" s="41">
        <v>0</v>
      </c>
      <c r="BI39" s="41">
        <v>0</v>
      </c>
      <c r="BJ39" s="42">
        <v>81.509555991</v>
      </c>
      <c r="BK39" s="35">
        <f>SUM(C39:BJ39)</f>
        <v>2923.303693849</v>
      </c>
    </row>
    <row r="40" spans="1:63" s="4" customFormat="1" ht="12.75">
      <c r="A40" s="15"/>
      <c r="B40" s="51" t="s">
        <v>79</v>
      </c>
      <c r="C40" s="40">
        <f aca="true" t="shared" si="13" ref="C40:AH40">SUM(C39:C39)</f>
        <v>0</v>
      </c>
      <c r="D40" s="41">
        <f t="shared" si="13"/>
        <v>0</v>
      </c>
      <c r="E40" s="41">
        <f t="shared" si="13"/>
        <v>0</v>
      </c>
      <c r="F40" s="41">
        <f t="shared" si="13"/>
        <v>0</v>
      </c>
      <c r="G40" s="42">
        <f t="shared" si="13"/>
        <v>0</v>
      </c>
      <c r="H40" s="40">
        <f t="shared" si="13"/>
        <v>179.470800149</v>
      </c>
      <c r="I40" s="41">
        <f t="shared" si="13"/>
        <v>3.92902618</v>
      </c>
      <c r="J40" s="41">
        <f t="shared" si="13"/>
        <v>0</v>
      </c>
      <c r="K40" s="41">
        <f t="shared" si="13"/>
        <v>0</v>
      </c>
      <c r="L40" s="42">
        <f t="shared" si="13"/>
        <v>15.851935901</v>
      </c>
      <c r="M40" s="40">
        <f t="shared" si="13"/>
        <v>0</v>
      </c>
      <c r="N40" s="41">
        <f t="shared" si="13"/>
        <v>0</v>
      </c>
      <c r="O40" s="41">
        <f t="shared" si="13"/>
        <v>0</v>
      </c>
      <c r="P40" s="41">
        <f t="shared" si="13"/>
        <v>0</v>
      </c>
      <c r="Q40" s="42">
        <f t="shared" si="13"/>
        <v>0</v>
      </c>
      <c r="R40" s="40">
        <f t="shared" si="13"/>
        <v>103.960342589</v>
      </c>
      <c r="S40" s="41">
        <f t="shared" si="13"/>
        <v>0</v>
      </c>
      <c r="T40" s="41">
        <f t="shared" si="13"/>
        <v>0</v>
      </c>
      <c r="U40" s="41">
        <f t="shared" si="13"/>
        <v>0</v>
      </c>
      <c r="V40" s="42">
        <f t="shared" si="13"/>
        <v>4.599773349</v>
      </c>
      <c r="W40" s="40">
        <f t="shared" si="13"/>
        <v>0</v>
      </c>
      <c r="X40" s="41">
        <f t="shared" si="13"/>
        <v>0</v>
      </c>
      <c r="Y40" s="41">
        <f t="shared" si="13"/>
        <v>0</v>
      </c>
      <c r="Z40" s="41">
        <f t="shared" si="13"/>
        <v>0</v>
      </c>
      <c r="AA40" s="42">
        <f t="shared" si="13"/>
        <v>0</v>
      </c>
      <c r="AB40" s="40">
        <f t="shared" si="13"/>
        <v>1.741015015</v>
      </c>
      <c r="AC40" s="41">
        <f t="shared" si="13"/>
        <v>0.024751883</v>
      </c>
      <c r="AD40" s="41">
        <f t="shared" si="13"/>
        <v>0</v>
      </c>
      <c r="AE40" s="41">
        <f t="shared" si="13"/>
        <v>0</v>
      </c>
      <c r="AF40" s="42">
        <f t="shared" si="13"/>
        <v>0.806987776</v>
      </c>
      <c r="AG40" s="40">
        <f t="shared" si="13"/>
        <v>0</v>
      </c>
      <c r="AH40" s="41">
        <f t="shared" si="13"/>
        <v>0</v>
      </c>
      <c r="AI40" s="41">
        <f aca="true" t="shared" si="14" ref="AI40:BK40">SUM(AI39:AI39)</f>
        <v>0</v>
      </c>
      <c r="AJ40" s="41">
        <f t="shared" si="14"/>
        <v>0</v>
      </c>
      <c r="AK40" s="42">
        <f t="shared" si="14"/>
        <v>0</v>
      </c>
      <c r="AL40" s="40">
        <f t="shared" si="14"/>
        <v>0.232256885</v>
      </c>
      <c r="AM40" s="41">
        <f t="shared" si="14"/>
        <v>0</v>
      </c>
      <c r="AN40" s="41">
        <f t="shared" si="14"/>
        <v>0</v>
      </c>
      <c r="AO40" s="41">
        <f t="shared" si="14"/>
        <v>0</v>
      </c>
      <c r="AP40" s="42">
        <f t="shared" si="14"/>
        <v>0</v>
      </c>
      <c r="AQ40" s="40">
        <f t="shared" si="14"/>
        <v>0</v>
      </c>
      <c r="AR40" s="41">
        <f t="shared" si="14"/>
        <v>0.000197426</v>
      </c>
      <c r="AS40" s="41">
        <f t="shared" si="14"/>
        <v>0</v>
      </c>
      <c r="AT40" s="41">
        <f t="shared" si="14"/>
        <v>0</v>
      </c>
      <c r="AU40" s="42">
        <f t="shared" si="14"/>
        <v>0</v>
      </c>
      <c r="AV40" s="40">
        <f t="shared" si="14"/>
        <v>1616.70691467</v>
      </c>
      <c r="AW40" s="41">
        <f t="shared" si="14"/>
        <v>5.887653867</v>
      </c>
      <c r="AX40" s="41">
        <f t="shared" si="14"/>
        <v>0</v>
      </c>
      <c r="AY40" s="41">
        <f t="shared" si="14"/>
        <v>0.060754176</v>
      </c>
      <c r="AZ40" s="42">
        <f t="shared" si="14"/>
        <v>337.91726441</v>
      </c>
      <c r="BA40" s="40">
        <f t="shared" si="14"/>
        <v>0</v>
      </c>
      <c r="BB40" s="41">
        <f t="shared" si="14"/>
        <v>0</v>
      </c>
      <c r="BC40" s="41">
        <f t="shared" si="14"/>
        <v>0</v>
      </c>
      <c r="BD40" s="41">
        <f t="shared" si="14"/>
        <v>0</v>
      </c>
      <c r="BE40" s="42">
        <f t="shared" si="14"/>
        <v>0</v>
      </c>
      <c r="BF40" s="40">
        <f t="shared" si="14"/>
        <v>569.963457868</v>
      </c>
      <c r="BG40" s="41">
        <f t="shared" si="14"/>
        <v>0.641005714</v>
      </c>
      <c r="BH40" s="41">
        <f t="shared" si="14"/>
        <v>0</v>
      </c>
      <c r="BI40" s="41">
        <f t="shared" si="14"/>
        <v>0</v>
      </c>
      <c r="BJ40" s="42">
        <f t="shared" si="14"/>
        <v>81.509555991</v>
      </c>
      <c r="BK40" s="43">
        <f t="shared" si="14"/>
        <v>2923.303693849</v>
      </c>
    </row>
    <row r="41" spans="1:63" ht="12.75">
      <c r="A41" s="15" t="s">
        <v>71</v>
      </c>
      <c r="B41" s="23" t="s">
        <v>15</v>
      </c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4"/>
    </row>
    <row r="42" spans="1:63" ht="12.75">
      <c r="A42" s="15"/>
      <c r="B42" s="53" t="s">
        <v>102</v>
      </c>
      <c r="C42" s="32">
        <v>0</v>
      </c>
      <c r="D42" s="33">
        <v>0</v>
      </c>
      <c r="E42" s="33">
        <v>0</v>
      </c>
      <c r="F42" s="33">
        <v>0</v>
      </c>
      <c r="G42" s="34">
        <v>0</v>
      </c>
      <c r="H42" s="32">
        <v>112.038975244</v>
      </c>
      <c r="I42" s="33">
        <v>8.705128426</v>
      </c>
      <c r="J42" s="33">
        <v>0</v>
      </c>
      <c r="K42" s="33">
        <v>0</v>
      </c>
      <c r="L42" s="34">
        <v>140.834519405</v>
      </c>
      <c r="M42" s="32">
        <v>0</v>
      </c>
      <c r="N42" s="33">
        <v>0</v>
      </c>
      <c r="O42" s="33">
        <v>0</v>
      </c>
      <c r="P42" s="33">
        <v>0</v>
      </c>
      <c r="Q42" s="34">
        <v>0</v>
      </c>
      <c r="R42" s="32">
        <v>49.082786104</v>
      </c>
      <c r="S42" s="33">
        <v>5.830039706</v>
      </c>
      <c r="T42" s="33">
        <v>0</v>
      </c>
      <c r="U42" s="33">
        <v>0</v>
      </c>
      <c r="V42" s="34">
        <v>9.675496197</v>
      </c>
      <c r="W42" s="32">
        <v>0</v>
      </c>
      <c r="X42" s="33">
        <v>0</v>
      </c>
      <c r="Y42" s="33">
        <v>0</v>
      </c>
      <c r="Z42" s="33">
        <v>0</v>
      </c>
      <c r="AA42" s="34">
        <v>0</v>
      </c>
      <c r="AB42" s="32">
        <v>0.751475525</v>
      </c>
      <c r="AC42" s="33">
        <v>0.17196125</v>
      </c>
      <c r="AD42" s="33">
        <v>0</v>
      </c>
      <c r="AE42" s="33">
        <v>0</v>
      </c>
      <c r="AF42" s="34">
        <v>5.278291024</v>
      </c>
      <c r="AG42" s="32">
        <v>0</v>
      </c>
      <c r="AH42" s="33">
        <v>0</v>
      </c>
      <c r="AI42" s="33">
        <v>0</v>
      </c>
      <c r="AJ42" s="33">
        <v>0</v>
      </c>
      <c r="AK42" s="34">
        <v>0</v>
      </c>
      <c r="AL42" s="32">
        <v>0.198122724</v>
      </c>
      <c r="AM42" s="33">
        <v>0</v>
      </c>
      <c r="AN42" s="33">
        <v>0</v>
      </c>
      <c r="AO42" s="33">
        <v>0</v>
      </c>
      <c r="AP42" s="34">
        <v>0.012074811</v>
      </c>
      <c r="AQ42" s="32">
        <v>0</v>
      </c>
      <c r="AR42" s="33">
        <v>0</v>
      </c>
      <c r="AS42" s="33">
        <v>0</v>
      </c>
      <c r="AT42" s="33">
        <v>0</v>
      </c>
      <c r="AU42" s="34">
        <v>0</v>
      </c>
      <c r="AV42" s="32">
        <v>392.873558047</v>
      </c>
      <c r="AW42" s="33">
        <v>32.782747294</v>
      </c>
      <c r="AX42" s="33">
        <v>0</v>
      </c>
      <c r="AY42" s="33">
        <v>0.292216632</v>
      </c>
      <c r="AZ42" s="34">
        <v>303.092240495</v>
      </c>
      <c r="BA42" s="32">
        <v>0</v>
      </c>
      <c r="BB42" s="33">
        <v>0</v>
      </c>
      <c r="BC42" s="33">
        <v>0</v>
      </c>
      <c r="BD42" s="33">
        <v>0</v>
      </c>
      <c r="BE42" s="34">
        <v>0</v>
      </c>
      <c r="BF42" s="32">
        <v>148.282697785</v>
      </c>
      <c r="BG42" s="33">
        <v>11.58804526</v>
      </c>
      <c r="BH42" s="33">
        <v>0</v>
      </c>
      <c r="BI42" s="33">
        <v>0</v>
      </c>
      <c r="BJ42" s="34">
        <v>38.051311793</v>
      </c>
      <c r="BK42" s="35">
        <f aca="true" t="shared" si="15" ref="BK42:BK56">SUM(C42:BJ42)</f>
        <v>1259.5416877219998</v>
      </c>
    </row>
    <row r="43" spans="1:63" ht="12.75">
      <c r="A43" s="15"/>
      <c r="B43" s="53" t="s">
        <v>103</v>
      </c>
      <c r="C43" s="32">
        <v>0</v>
      </c>
      <c r="D43" s="33">
        <v>0</v>
      </c>
      <c r="E43" s="33">
        <v>0</v>
      </c>
      <c r="F43" s="33">
        <v>0</v>
      </c>
      <c r="G43" s="34">
        <v>0</v>
      </c>
      <c r="H43" s="32">
        <v>594.411122315</v>
      </c>
      <c r="I43" s="33">
        <v>75.515914229</v>
      </c>
      <c r="J43" s="33">
        <v>0</v>
      </c>
      <c r="K43" s="33">
        <v>0</v>
      </c>
      <c r="L43" s="34">
        <v>335.134909993</v>
      </c>
      <c r="M43" s="32">
        <v>0</v>
      </c>
      <c r="N43" s="33">
        <v>0</v>
      </c>
      <c r="O43" s="33">
        <v>0</v>
      </c>
      <c r="P43" s="33">
        <v>0</v>
      </c>
      <c r="Q43" s="34">
        <v>0</v>
      </c>
      <c r="R43" s="32">
        <v>257.123604651</v>
      </c>
      <c r="S43" s="33">
        <v>16.462367311</v>
      </c>
      <c r="T43" s="33">
        <v>0</v>
      </c>
      <c r="U43" s="33">
        <v>0</v>
      </c>
      <c r="V43" s="34">
        <v>49.37307156</v>
      </c>
      <c r="W43" s="32">
        <v>0</v>
      </c>
      <c r="X43" s="33">
        <v>0</v>
      </c>
      <c r="Y43" s="33">
        <v>0</v>
      </c>
      <c r="Z43" s="33">
        <v>0</v>
      </c>
      <c r="AA43" s="34">
        <v>0</v>
      </c>
      <c r="AB43" s="32">
        <v>2.07636781</v>
      </c>
      <c r="AC43" s="33">
        <v>0.290447681</v>
      </c>
      <c r="AD43" s="33">
        <v>0</v>
      </c>
      <c r="AE43" s="33">
        <v>0</v>
      </c>
      <c r="AF43" s="34">
        <v>13.657802845</v>
      </c>
      <c r="AG43" s="32">
        <v>0</v>
      </c>
      <c r="AH43" s="33">
        <v>0</v>
      </c>
      <c r="AI43" s="33">
        <v>0</v>
      </c>
      <c r="AJ43" s="33">
        <v>0</v>
      </c>
      <c r="AK43" s="34">
        <v>0</v>
      </c>
      <c r="AL43" s="32">
        <v>0.611953174</v>
      </c>
      <c r="AM43" s="33">
        <v>0.041892956</v>
      </c>
      <c r="AN43" s="33">
        <v>0</v>
      </c>
      <c r="AO43" s="33">
        <v>0</v>
      </c>
      <c r="AP43" s="34">
        <v>0.029491523</v>
      </c>
      <c r="AQ43" s="32">
        <v>0</v>
      </c>
      <c r="AR43" s="33">
        <v>0.000464426</v>
      </c>
      <c r="AS43" s="33">
        <v>0</v>
      </c>
      <c r="AT43" s="33">
        <v>0</v>
      </c>
      <c r="AU43" s="34">
        <v>0</v>
      </c>
      <c r="AV43" s="32">
        <v>2148.083982159</v>
      </c>
      <c r="AW43" s="33">
        <v>116.255653858</v>
      </c>
      <c r="AX43" s="33">
        <v>0.005227967</v>
      </c>
      <c r="AY43" s="33">
        <v>0.318820095</v>
      </c>
      <c r="AZ43" s="34">
        <v>1453.088728917</v>
      </c>
      <c r="BA43" s="32">
        <v>0</v>
      </c>
      <c r="BB43" s="33">
        <v>0</v>
      </c>
      <c r="BC43" s="33">
        <v>0</v>
      </c>
      <c r="BD43" s="33">
        <v>0</v>
      </c>
      <c r="BE43" s="34">
        <v>0</v>
      </c>
      <c r="BF43" s="32">
        <v>769.517043281</v>
      </c>
      <c r="BG43" s="33">
        <v>20.091935441</v>
      </c>
      <c r="BH43" s="33">
        <v>0</v>
      </c>
      <c r="BI43" s="33">
        <v>0</v>
      </c>
      <c r="BJ43" s="34">
        <v>172.936720997</v>
      </c>
      <c r="BK43" s="35">
        <f t="shared" si="15"/>
        <v>6025.027523188999</v>
      </c>
    </row>
    <row r="44" spans="1:63" ht="12.75">
      <c r="A44" s="15"/>
      <c r="B44" s="53" t="s">
        <v>126</v>
      </c>
      <c r="C44" s="32">
        <v>0</v>
      </c>
      <c r="D44" s="33">
        <v>0</v>
      </c>
      <c r="E44" s="33">
        <v>0</v>
      </c>
      <c r="F44" s="33">
        <v>0</v>
      </c>
      <c r="G44" s="34">
        <v>0</v>
      </c>
      <c r="H44" s="32">
        <v>99.100252931</v>
      </c>
      <c r="I44" s="33">
        <v>62.412787675</v>
      </c>
      <c r="J44" s="33">
        <v>0</v>
      </c>
      <c r="K44" s="33">
        <v>0</v>
      </c>
      <c r="L44" s="34">
        <v>141.167378168</v>
      </c>
      <c r="M44" s="32">
        <v>0</v>
      </c>
      <c r="N44" s="33">
        <v>0</v>
      </c>
      <c r="O44" s="33">
        <v>0</v>
      </c>
      <c r="P44" s="33">
        <v>0</v>
      </c>
      <c r="Q44" s="34">
        <v>0</v>
      </c>
      <c r="R44" s="32">
        <v>25.068127397</v>
      </c>
      <c r="S44" s="33">
        <v>1.311829295</v>
      </c>
      <c r="T44" s="33">
        <v>0</v>
      </c>
      <c r="U44" s="33">
        <v>0</v>
      </c>
      <c r="V44" s="34">
        <v>12.841292535</v>
      </c>
      <c r="W44" s="32">
        <v>0</v>
      </c>
      <c r="X44" s="33">
        <v>0</v>
      </c>
      <c r="Y44" s="33">
        <v>0</v>
      </c>
      <c r="Z44" s="33">
        <v>0</v>
      </c>
      <c r="AA44" s="34">
        <v>0</v>
      </c>
      <c r="AB44" s="32">
        <v>0.808183328</v>
      </c>
      <c r="AC44" s="33">
        <v>0.658745857</v>
      </c>
      <c r="AD44" s="33">
        <v>0</v>
      </c>
      <c r="AE44" s="33">
        <v>0</v>
      </c>
      <c r="AF44" s="34">
        <v>27.877059125</v>
      </c>
      <c r="AG44" s="32">
        <v>0</v>
      </c>
      <c r="AH44" s="33">
        <v>0</v>
      </c>
      <c r="AI44" s="33">
        <v>0</v>
      </c>
      <c r="AJ44" s="33">
        <v>0</v>
      </c>
      <c r="AK44" s="34">
        <v>0</v>
      </c>
      <c r="AL44" s="32">
        <v>0.025089218</v>
      </c>
      <c r="AM44" s="33">
        <v>0</v>
      </c>
      <c r="AN44" s="33">
        <v>0</v>
      </c>
      <c r="AO44" s="33">
        <v>0</v>
      </c>
      <c r="AP44" s="34">
        <v>0.051292461</v>
      </c>
      <c r="AQ44" s="32">
        <v>0</v>
      </c>
      <c r="AR44" s="33">
        <v>0</v>
      </c>
      <c r="AS44" s="33">
        <v>0</v>
      </c>
      <c r="AT44" s="33">
        <v>0</v>
      </c>
      <c r="AU44" s="34">
        <v>0</v>
      </c>
      <c r="AV44" s="32">
        <v>1011.530693175</v>
      </c>
      <c r="AW44" s="33">
        <v>147.314330189</v>
      </c>
      <c r="AX44" s="33">
        <v>1.242374053</v>
      </c>
      <c r="AY44" s="33">
        <v>0.104782572</v>
      </c>
      <c r="AZ44" s="34">
        <v>2307.904482240254</v>
      </c>
      <c r="BA44" s="32">
        <v>0</v>
      </c>
      <c r="BB44" s="33">
        <v>0</v>
      </c>
      <c r="BC44" s="33">
        <v>0</v>
      </c>
      <c r="BD44" s="33">
        <v>0</v>
      </c>
      <c r="BE44" s="34">
        <v>0</v>
      </c>
      <c r="BF44" s="32">
        <v>266.606228522</v>
      </c>
      <c r="BG44" s="33">
        <v>23.650198245</v>
      </c>
      <c r="BH44" s="33">
        <v>0</v>
      </c>
      <c r="BI44" s="33">
        <v>0</v>
      </c>
      <c r="BJ44" s="34">
        <v>266.994513371</v>
      </c>
      <c r="BK44" s="35">
        <f t="shared" si="15"/>
        <v>4396.669640357253</v>
      </c>
    </row>
    <row r="45" spans="1:63" ht="12.75">
      <c r="A45" s="15"/>
      <c r="B45" s="53" t="s">
        <v>130</v>
      </c>
      <c r="C45" s="32">
        <v>0</v>
      </c>
      <c r="D45" s="33">
        <v>0</v>
      </c>
      <c r="E45" s="33">
        <v>0</v>
      </c>
      <c r="F45" s="33">
        <v>0</v>
      </c>
      <c r="G45" s="34">
        <v>0</v>
      </c>
      <c r="H45" s="32">
        <v>21.898079788</v>
      </c>
      <c r="I45" s="33">
        <v>24.011242989</v>
      </c>
      <c r="J45" s="33">
        <v>0</v>
      </c>
      <c r="K45" s="33">
        <v>0</v>
      </c>
      <c r="L45" s="34">
        <v>34.85301406</v>
      </c>
      <c r="M45" s="32">
        <v>0</v>
      </c>
      <c r="N45" s="33">
        <v>0</v>
      </c>
      <c r="O45" s="33">
        <v>0</v>
      </c>
      <c r="P45" s="33">
        <v>0</v>
      </c>
      <c r="Q45" s="34">
        <v>0</v>
      </c>
      <c r="R45" s="32">
        <v>5.580284508</v>
      </c>
      <c r="S45" s="33">
        <v>1.115309944</v>
      </c>
      <c r="T45" s="33">
        <v>0</v>
      </c>
      <c r="U45" s="33">
        <v>0</v>
      </c>
      <c r="V45" s="34">
        <v>8.693466915</v>
      </c>
      <c r="W45" s="32">
        <v>0</v>
      </c>
      <c r="X45" s="33">
        <v>0</v>
      </c>
      <c r="Y45" s="33">
        <v>0</v>
      </c>
      <c r="Z45" s="33">
        <v>0</v>
      </c>
      <c r="AA45" s="34">
        <v>0</v>
      </c>
      <c r="AB45" s="32">
        <v>0.492511919</v>
      </c>
      <c r="AC45" s="33">
        <v>0.105802902</v>
      </c>
      <c r="AD45" s="33">
        <v>0</v>
      </c>
      <c r="AE45" s="33">
        <v>0</v>
      </c>
      <c r="AF45" s="34">
        <v>40.510671589</v>
      </c>
      <c r="AG45" s="32">
        <v>0</v>
      </c>
      <c r="AH45" s="33">
        <v>0</v>
      </c>
      <c r="AI45" s="33">
        <v>0</v>
      </c>
      <c r="AJ45" s="33">
        <v>0</v>
      </c>
      <c r="AK45" s="34">
        <v>0</v>
      </c>
      <c r="AL45" s="32">
        <v>0.000502639</v>
      </c>
      <c r="AM45" s="33">
        <v>0</v>
      </c>
      <c r="AN45" s="33">
        <v>0</v>
      </c>
      <c r="AO45" s="33">
        <v>0</v>
      </c>
      <c r="AP45" s="34">
        <v>0.396641361</v>
      </c>
      <c r="AQ45" s="32">
        <v>0</v>
      </c>
      <c r="AR45" s="33">
        <v>0</v>
      </c>
      <c r="AS45" s="33">
        <v>0</v>
      </c>
      <c r="AT45" s="33">
        <v>0</v>
      </c>
      <c r="AU45" s="34">
        <v>0</v>
      </c>
      <c r="AV45" s="32">
        <v>235.786297407</v>
      </c>
      <c r="AW45" s="33">
        <v>112.266512307</v>
      </c>
      <c r="AX45" s="33">
        <v>0</v>
      </c>
      <c r="AY45" s="33">
        <v>0</v>
      </c>
      <c r="AZ45" s="34">
        <v>1181.340013962</v>
      </c>
      <c r="BA45" s="32">
        <v>0</v>
      </c>
      <c r="BB45" s="33">
        <v>0</v>
      </c>
      <c r="BC45" s="33">
        <v>0</v>
      </c>
      <c r="BD45" s="33">
        <v>0</v>
      </c>
      <c r="BE45" s="34">
        <v>0</v>
      </c>
      <c r="BF45" s="32">
        <v>69.969706874</v>
      </c>
      <c r="BG45" s="33">
        <v>17.410201573</v>
      </c>
      <c r="BH45" s="33">
        <v>0</v>
      </c>
      <c r="BI45" s="33">
        <v>0</v>
      </c>
      <c r="BJ45" s="34">
        <v>138.599424691</v>
      </c>
      <c r="BK45" s="35">
        <f t="shared" si="15"/>
        <v>1893.0296854279998</v>
      </c>
    </row>
    <row r="46" spans="1:63" ht="12.75">
      <c r="A46" s="15"/>
      <c r="B46" s="53" t="s">
        <v>136</v>
      </c>
      <c r="C46" s="32">
        <v>0</v>
      </c>
      <c r="D46" s="33">
        <v>0</v>
      </c>
      <c r="E46" s="33">
        <v>0</v>
      </c>
      <c r="F46" s="33">
        <v>0</v>
      </c>
      <c r="G46" s="34">
        <v>0</v>
      </c>
      <c r="H46" s="32">
        <v>103.825379661</v>
      </c>
      <c r="I46" s="33">
        <v>3.990036133</v>
      </c>
      <c r="J46" s="33">
        <v>0</v>
      </c>
      <c r="K46" s="33">
        <v>0</v>
      </c>
      <c r="L46" s="34">
        <v>40.435188626</v>
      </c>
      <c r="M46" s="32">
        <v>0</v>
      </c>
      <c r="N46" s="33">
        <v>0</v>
      </c>
      <c r="O46" s="33">
        <v>0</v>
      </c>
      <c r="P46" s="33">
        <v>0</v>
      </c>
      <c r="Q46" s="34">
        <v>0</v>
      </c>
      <c r="R46" s="32">
        <v>23.677685147</v>
      </c>
      <c r="S46" s="33">
        <v>0.047729013</v>
      </c>
      <c r="T46" s="33">
        <v>0</v>
      </c>
      <c r="U46" s="33">
        <v>0</v>
      </c>
      <c r="V46" s="34">
        <v>5.382025444</v>
      </c>
      <c r="W46" s="32">
        <v>0</v>
      </c>
      <c r="X46" s="33">
        <v>0</v>
      </c>
      <c r="Y46" s="33">
        <v>0</v>
      </c>
      <c r="Z46" s="33">
        <v>0</v>
      </c>
      <c r="AA46" s="34">
        <v>0</v>
      </c>
      <c r="AB46" s="32">
        <v>2.067069398</v>
      </c>
      <c r="AC46" s="33">
        <v>0</v>
      </c>
      <c r="AD46" s="33">
        <v>0</v>
      </c>
      <c r="AE46" s="33">
        <v>0</v>
      </c>
      <c r="AF46" s="34">
        <v>0.962924824</v>
      </c>
      <c r="AG46" s="32">
        <v>0</v>
      </c>
      <c r="AH46" s="33">
        <v>0</v>
      </c>
      <c r="AI46" s="33">
        <v>0</v>
      </c>
      <c r="AJ46" s="33">
        <v>0</v>
      </c>
      <c r="AK46" s="34">
        <v>0</v>
      </c>
      <c r="AL46" s="32">
        <v>0.516267782</v>
      </c>
      <c r="AM46" s="33">
        <v>0</v>
      </c>
      <c r="AN46" s="33">
        <v>0</v>
      </c>
      <c r="AO46" s="33">
        <v>0</v>
      </c>
      <c r="AP46" s="34">
        <v>0</v>
      </c>
      <c r="AQ46" s="32">
        <v>0</v>
      </c>
      <c r="AR46" s="33">
        <v>0</v>
      </c>
      <c r="AS46" s="33">
        <v>0</v>
      </c>
      <c r="AT46" s="33">
        <v>0</v>
      </c>
      <c r="AU46" s="34">
        <v>0</v>
      </c>
      <c r="AV46" s="32">
        <v>1352.663179627</v>
      </c>
      <c r="AW46" s="33">
        <v>63.438754503</v>
      </c>
      <c r="AX46" s="33">
        <v>0</v>
      </c>
      <c r="AY46" s="33">
        <v>0.002435017</v>
      </c>
      <c r="AZ46" s="34">
        <v>666.074407314</v>
      </c>
      <c r="BA46" s="32">
        <v>0</v>
      </c>
      <c r="BB46" s="33">
        <v>0</v>
      </c>
      <c r="BC46" s="33">
        <v>0</v>
      </c>
      <c r="BD46" s="33">
        <v>0</v>
      </c>
      <c r="BE46" s="34">
        <v>0</v>
      </c>
      <c r="BF46" s="32">
        <v>246.227673362</v>
      </c>
      <c r="BG46" s="33">
        <v>16.483341924</v>
      </c>
      <c r="BH46" s="33">
        <v>0</v>
      </c>
      <c r="BI46" s="33">
        <v>0</v>
      </c>
      <c r="BJ46" s="34">
        <v>60.98567647</v>
      </c>
      <c r="BK46" s="35">
        <f t="shared" si="15"/>
        <v>2586.7797742449998</v>
      </c>
    </row>
    <row r="47" spans="1:63" ht="12.75">
      <c r="A47" s="15"/>
      <c r="B47" s="53" t="s">
        <v>100</v>
      </c>
      <c r="C47" s="32">
        <v>0</v>
      </c>
      <c r="D47" s="33">
        <v>0</v>
      </c>
      <c r="E47" s="33">
        <v>0</v>
      </c>
      <c r="F47" s="33">
        <v>0</v>
      </c>
      <c r="G47" s="34">
        <v>0</v>
      </c>
      <c r="H47" s="32">
        <v>36.72807515</v>
      </c>
      <c r="I47" s="33">
        <v>2.442849591</v>
      </c>
      <c r="J47" s="33">
        <v>0</v>
      </c>
      <c r="K47" s="33">
        <v>0</v>
      </c>
      <c r="L47" s="34">
        <v>17.497835589</v>
      </c>
      <c r="M47" s="32">
        <v>0</v>
      </c>
      <c r="N47" s="33">
        <v>0</v>
      </c>
      <c r="O47" s="33">
        <v>0</v>
      </c>
      <c r="P47" s="33">
        <v>0</v>
      </c>
      <c r="Q47" s="34">
        <v>0</v>
      </c>
      <c r="R47" s="32">
        <v>15.190528263</v>
      </c>
      <c r="S47" s="33">
        <v>0</v>
      </c>
      <c r="T47" s="33">
        <v>0</v>
      </c>
      <c r="U47" s="33">
        <v>0</v>
      </c>
      <c r="V47" s="34">
        <v>3.380033022</v>
      </c>
      <c r="W47" s="32">
        <v>0</v>
      </c>
      <c r="X47" s="33">
        <v>0</v>
      </c>
      <c r="Y47" s="33">
        <v>0</v>
      </c>
      <c r="Z47" s="33">
        <v>0</v>
      </c>
      <c r="AA47" s="34">
        <v>0</v>
      </c>
      <c r="AB47" s="32">
        <v>1.645113215</v>
      </c>
      <c r="AC47" s="33">
        <v>0</v>
      </c>
      <c r="AD47" s="33">
        <v>0</v>
      </c>
      <c r="AE47" s="33">
        <v>0</v>
      </c>
      <c r="AF47" s="34">
        <v>1.699754792</v>
      </c>
      <c r="AG47" s="32">
        <v>0</v>
      </c>
      <c r="AH47" s="33">
        <v>0</v>
      </c>
      <c r="AI47" s="33">
        <v>0</v>
      </c>
      <c r="AJ47" s="33">
        <v>0</v>
      </c>
      <c r="AK47" s="34">
        <v>0</v>
      </c>
      <c r="AL47" s="32">
        <v>0.368377904</v>
      </c>
      <c r="AM47" s="33">
        <v>0</v>
      </c>
      <c r="AN47" s="33">
        <v>0</v>
      </c>
      <c r="AO47" s="33">
        <v>0</v>
      </c>
      <c r="AP47" s="34">
        <v>0.000685547</v>
      </c>
      <c r="AQ47" s="32">
        <v>0</v>
      </c>
      <c r="AR47" s="33">
        <v>0</v>
      </c>
      <c r="AS47" s="33">
        <v>0</v>
      </c>
      <c r="AT47" s="33">
        <v>0</v>
      </c>
      <c r="AU47" s="34">
        <v>0</v>
      </c>
      <c r="AV47" s="32">
        <v>273.436665819</v>
      </c>
      <c r="AW47" s="33">
        <v>21.623708167</v>
      </c>
      <c r="AX47" s="33">
        <v>0</v>
      </c>
      <c r="AY47" s="33">
        <v>0.007512725</v>
      </c>
      <c r="AZ47" s="34">
        <v>178.563509201</v>
      </c>
      <c r="BA47" s="32">
        <v>0</v>
      </c>
      <c r="BB47" s="33">
        <v>0</v>
      </c>
      <c r="BC47" s="33">
        <v>0</v>
      </c>
      <c r="BD47" s="33">
        <v>0</v>
      </c>
      <c r="BE47" s="34">
        <v>0</v>
      </c>
      <c r="BF47" s="32">
        <v>84.416829389</v>
      </c>
      <c r="BG47" s="33">
        <v>1.554765402</v>
      </c>
      <c r="BH47" s="33">
        <v>0</v>
      </c>
      <c r="BI47" s="33">
        <v>0</v>
      </c>
      <c r="BJ47" s="34">
        <v>19.138000882</v>
      </c>
      <c r="BK47" s="35">
        <f t="shared" si="15"/>
        <v>657.6942446580001</v>
      </c>
    </row>
    <row r="48" spans="1:63" ht="12.75">
      <c r="A48" s="15"/>
      <c r="B48" s="53" t="s">
        <v>127</v>
      </c>
      <c r="C48" s="32">
        <v>0</v>
      </c>
      <c r="D48" s="33">
        <v>0</v>
      </c>
      <c r="E48" s="33">
        <v>0</v>
      </c>
      <c r="F48" s="33">
        <v>0</v>
      </c>
      <c r="G48" s="34">
        <v>0</v>
      </c>
      <c r="H48" s="32">
        <v>31.437065015</v>
      </c>
      <c r="I48" s="33">
        <v>12.059411604</v>
      </c>
      <c r="J48" s="33">
        <v>0</v>
      </c>
      <c r="K48" s="33">
        <v>0</v>
      </c>
      <c r="L48" s="34">
        <v>40.286326804</v>
      </c>
      <c r="M48" s="32">
        <v>0</v>
      </c>
      <c r="N48" s="33">
        <v>0</v>
      </c>
      <c r="O48" s="33">
        <v>0</v>
      </c>
      <c r="P48" s="33">
        <v>0</v>
      </c>
      <c r="Q48" s="34">
        <v>0</v>
      </c>
      <c r="R48" s="32">
        <v>9.001737174</v>
      </c>
      <c r="S48" s="33">
        <v>9.827385095</v>
      </c>
      <c r="T48" s="33">
        <v>0</v>
      </c>
      <c r="U48" s="33">
        <v>0</v>
      </c>
      <c r="V48" s="34">
        <v>3.203389899</v>
      </c>
      <c r="W48" s="32">
        <v>0</v>
      </c>
      <c r="X48" s="33">
        <v>0</v>
      </c>
      <c r="Y48" s="33">
        <v>0</v>
      </c>
      <c r="Z48" s="33">
        <v>0</v>
      </c>
      <c r="AA48" s="34">
        <v>0</v>
      </c>
      <c r="AB48" s="32">
        <v>1.327815946</v>
      </c>
      <c r="AC48" s="33">
        <v>0.390698015</v>
      </c>
      <c r="AD48" s="33">
        <v>0</v>
      </c>
      <c r="AE48" s="33">
        <v>0</v>
      </c>
      <c r="AF48" s="34">
        <v>7.543168951</v>
      </c>
      <c r="AG48" s="32">
        <v>0</v>
      </c>
      <c r="AH48" s="33">
        <v>0</v>
      </c>
      <c r="AI48" s="33">
        <v>0</v>
      </c>
      <c r="AJ48" s="33">
        <v>0</v>
      </c>
      <c r="AK48" s="34">
        <v>0</v>
      </c>
      <c r="AL48" s="32">
        <v>0.167531027</v>
      </c>
      <c r="AM48" s="33">
        <v>0</v>
      </c>
      <c r="AN48" s="33">
        <v>0</v>
      </c>
      <c r="AO48" s="33">
        <v>0</v>
      </c>
      <c r="AP48" s="34">
        <v>0</v>
      </c>
      <c r="AQ48" s="32">
        <v>0</v>
      </c>
      <c r="AR48" s="33">
        <v>0</v>
      </c>
      <c r="AS48" s="33">
        <v>0</v>
      </c>
      <c r="AT48" s="33">
        <v>0</v>
      </c>
      <c r="AU48" s="34">
        <v>0</v>
      </c>
      <c r="AV48" s="32">
        <v>564.773888088</v>
      </c>
      <c r="AW48" s="33">
        <v>31.123214438</v>
      </c>
      <c r="AX48" s="33">
        <v>0</v>
      </c>
      <c r="AY48" s="33">
        <v>0.018289782</v>
      </c>
      <c r="AZ48" s="34">
        <v>437.601887804</v>
      </c>
      <c r="BA48" s="32">
        <v>0</v>
      </c>
      <c r="BB48" s="33">
        <v>0</v>
      </c>
      <c r="BC48" s="33">
        <v>0</v>
      </c>
      <c r="BD48" s="33">
        <v>0</v>
      </c>
      <c r="BE48" s="34">
        <v>0</v>
      </c>
      <c r="BF48" s="32">
        <v>162.244814605</v>
      </c>
      <c r="BG48" s="33">
        <v>3.676502001</v>
      </c>
      <c r="BH48" s="33">
        <v>0</v>
      </c>
      <c r="BI48" s="33">
        <v>0</v>
      </c>
      <c r="BJ48" s="34">
        <v>51.031178667</v>
      </c>
      <c r="BK48" s="35">
        <f t="shared" si="15"/>
        <v>1365.7143049150002</v>
      </c>
    </row>
    <row r="49" spans="1:63" ht="12.75">
      <c r="A49" s="15"/>
      <c r="B49" s="53" t="s">
        <v>101</v>
      </c>
      <c r="C49" s="32">
        <v>0</v>
      </c>
      <c r="D49" s="33">
        <v>0</v>
      </c>
      <c r="E49" s="33">
        <v>0</v>
      </c>
      <c r="F49" s="33">
        <v>0</v>
      </c>
      <c r="G49" s="34">
        <v>0</v>
      </c>
      <c r="H49" s="32">
        <v>292.954986554</v>
      </c>
      <c r="I49" s="33">
        <v>696.253104881</v>
      </c>
      <c r="J49" s="33">
        <v>0</v>
      </c>
      <c r="K49" s="33">
        <v>0</v>
      </c>
      <c r="L49" s="34">
        <v>337.765535514</v>
      </c>
      <c r="M49" s="32">
        <v>0</v>
      </c>
      <c r="N49" s="33">
        <v>0</v>
      </c>
      <c r="O49" s="33">
        <v>0</v>
      </c>
      <c r="P49" s="33">
        <v>0</v>
      </c>
      <c r="Q49" s="34">
        <v>0</v>
      </c>
      <c r="R49" s="32">
        <v>98.744215673</v>
      </c>
      <c r="S49" s="33">
        <v>1.164830853</v>
      </c>
      <c r="T49" s="33">
        <v>0</v>
      </c>
      <c r="U49" s="33">
        <v>0</v>
      </c>
      <c r="V49" s="34">
        <v>24.556406359</v>
      </c>
      <c r="W49" s="32">
        <v>0</v>
      </c>
      <c r="X49" s="33">
        <v>0</v>
      </c>
      <c r="Y49" s="33">
        <v>0</v>
      </c>
      <c r="Z49" s="33">
        <v>0</v>
      </c>
      <c r="AA49" s="34">
        <v>0</v>
      </c>
      <c r="AB49" s="32">
        <v>2.200550128</v>
      </c>
      <c r="AC49" s="33">
        <v>2.420779875</v>
      </c>
      <c r="AD49" s="33">
        <v>0</v>
      </c>
      <c r="AE49" s="33">
        <v>0</v>
      </c>
      <c r="AF49" s="34">
        <v>38.542154431</v>
      </c>
      <c r="AG49" s="32">
        <v>0</v>
      </c>
      <c r="AH49" s="33">
        <v>0</v>
      </c>
      <c r="AI49" s="33">
        <v>0</v>
      </c>
      <c r="AJ49" s="33">
        <v>0</v>
      </c>
      <c r="AK49" s="34">
        <v>0</v>
      </c>
      <c r="AL49" s="32">
        <v>0.068751572</v>
      </c>
      <c r="AM49" s="33">
        <v>0</v>
      </c>
      <c r="AN49" s="33">
        <v>0</v>
      </c>
      <c r="AO49" s="33">
        <v>0</v>
      </c>
      <c r="AP49" s="34">
        <v>1.377390826</v>
      </c>
      <c r="AQ49" s="32">
        <v>0</v>
      </c>
      <c r="AR49" s="33">
        <v>0</v>
      </c>
      <c r="AS49" s="33">
        <v>0</v>
      </c>
      <c r="AT49" s="33">
        <v>0</v>
      </c>
      <c r="AU49" s="34">
        <v>0</v>
      </c>
      <c r="AV49" s="32">
        <v>2405.833659932</v>
      </c>
      <c r="AW49" s="33">
        <v>209.698722393</v>
      </c>
      <c r="AX49" s="33">
        <v>0</v>
      </c>
      <c r="AY49" s="33">
        <v>0.147570772</v>
      </c>
      <c r="AZ49" s="34">
        <v>1875.431493891</v>
      </c>
      <c r="BA49" s="32">
        <v>0</v>
      </c>
      <c r="BB49" s="33">
        <v>0</v>
      </c>
      <c r="BC49" s="33">
        <v>0</v>
      </c>
      <c r="BD49" s="33">
        <v>0</v>
      </c>
      <c r="BE49" s="34">
        <v>0</v>
      </c>
      <c r="BF49" s="32">
        <v>780.201160008</v>
      </c>
      <c r="BG49" s="33">
        <v>21.819642613</v>
      </c>
      <c r="BH49" s="33">
        <v>0</v>
      </c>
      <c r="BI49" s="33">
        <v>0</v>
      </c>
      <c r="BJ49" s="34">
        <v>175.416251786</v>
      </c>
      <c r="BK49" s="35">
        <f t="shared" si="15"/>
        <v>6964.597208061001</v>
      </c>
    </row>
    <row r="50" spans="1:63" ht="12.75">
      <c r="A50" s="15"/>
      <c r="B50" s="53" t="s">
        <v>105</v>
      </c>
      <c r="C50" s="32">
        <v>0</v>
      </c>
      <c r="D50" s="33">
        <v>130.724945363</v>
      </c>
      <c r="E50" s="33">
        <v>0</v>
      </c>
      <c r="F50" s="33">
        <v>0</v>
      </c>
      <c r="G50" s="34">
        <v>0</v>
      </c>
      <c r="H50" s="32">
        <v>13.770603092</v>
      </c>
      <c r="I50" s="33">
        <v>551.881982361</v>
      </c>
      <c r="J50" s="33">
        <v>0</v>
      </c>
      <c r="K50" s="33">
        <v>0</v>
      </c>
      <c r="L50" s="34">
        <v>385.359551723</v>
      </c>
      <c r="M50" s="32">
        <v>0</v>
      </c>
      <c r="N50" s="33">
        <v>0</v>
      </c>
      <c r="O50" s="33">
        <v>0</v>
      </c>
      <c r="P50" s="33">
        <v>0</v>
      </c>
      <c r="Q50" s="34">
        <v>0</v>
      </c>
      <c r="R50" s="32">
        <v>4.340668662</v>
      </c>
      <c r="S50" s="33">
        <v>25.681286724</v>
      </c>
      <c r="T50" s="33">
        <v>0</v>
      </c>
      <c r="U50" s="33">
        <v>0</v>
      </c>
      <c r="V50" s="34">
        <v>36.173272841</v>
      </c>
      <c r="W50" s="32">
        <v>0</v>
      </c>
      <c r="X50" s="33">
        <v>0</v>
      </c>
      <c r="Y50" s="33">
        <v>0</v>
      </c>
      <c r="Z50" s="33">
        <v>0</v>
      </c>
      <c r="AA50" s="34">
        <v>0</v>
      </c>
      <c r="AB50" s="32">
        <v>0.07201867</v>
      </c>
      <c r="AC50" s="33">
        <v>0.159358493</v>
      </c>
      <c r="AD50" s="33">
        <v>0</v>
      </c>
      <c r="AE50" s="33">
        <v>0</v>
      </c>
      <c r="AF50" s="34">
        <v>3.647219603</v>
      </c>
      <c r="AG50" s="32">
        <v>0</v>
      </c>
      <c r="AH50" s="33">
        <v>0</v>
      </c>
      <c r="AI50" s="33">
        <v>0</v>
      </c>
      <c r="AJ50" s="33">
        <v>0</v>
      </c>
      <c r="AK50" s="34">
        <v>0</v>
      </c>
      <c r="AL50" s="32">
        <v>0</v>
      </c>
      <c r="AM50" s="33">
        <v>0</v>
      </c>
      <c r="AN50" s="33">
        <v>0</v>
      </c>
      <c r="AO50" s="33">
        <v>0</v>
      </c>
      <c r="AP50" s="34">
        <v>0</v>
      </c>
      <c r="AQ50" s="32">
        <v>0</v>
      </c>
      <c r="AR50" s="33">
        <v>0</v>
      </c>
      <c r="AS50" s="33">
        <v>0</v>
      </c>
      <c r="AT50" s="33">
        <v>0</v>
      </c>
      <c r="AU50" s="34">
        <v>0</v>
      </c>
      <c r="AV50" s="32">
        <v>272.550772953</v>
      </c>
      <c r="AW50" s="33">
        <v>202.623794049</v>
      </c>
      <c r="AX50" s="33">
        <v>0</v>
      </c>
      <c r="AY50" s="33">
        <v>0</v>
      </c>
      <c r="AZ50" s="34">
        <v>1193.877659</v>
      </c>
      <c r="BA50" s="32">
        <v>0</v>
      </c>
      <c r="BB50" s="33">
        <v>0</v>
      </c>
      <c r="BC50" s="33">
        <v>0</v>
      </c>
      <c r="BD50" s="33">
        <v>0</v>
      </c>
      <c r="BE50" s="34">
        <v>0</v>
      </c>
      <c r="BF50" s="32">
        <v>146.002895141</v>
      </c>
      <c r="BG50" s="33">
        <v>5.916640424</v>
      </c>
      <c r="BH50" s="33">
        <v>0</v>
      </c>
      <c r="BI50" s="33">
        <v>0</v>
      </c>
      <c r="BJ50" s="34">
        <v>158.06458952</v>
      </c>
      <c r="BK50" s="35">
        <f t="shared" si="15"/>
        <v>3130.8472586189996</v>
      </c>
    </row>
    <row r="51" spans="1:63" ht="12.75">
      <c r="A51" s="15"/>
      <c r="B51" s="53" t="s">
        <v>134</v>
      </c>
      <c r="C51" s="32">
        <v>0</v>
      </c>
      <c r="D51" s="33">
        <v>0</v>
      </c>
      <c r="E51" s="33">
        <v>0</v>
      </c>
      <c r="F51" s="33">
        <v>0</v>
      </c>
      <c r="G51" s="34">
        <v>0</v>
      </c>
      <c r="H51" s="32">
        <v>13.368056622</v>
      </c>
      <c r="I51" s="33">
        <v>1.558704897</v>
      </c>
      <c r="J51" s="33">
        <v>0</v>
      </c>
      <c r="K51" s="33">
        <v>0</v>
      </c>
      <c r="L51" s="34">
        <v>15.709324052</v>
      </c>
      <c r="M51" s="32">
        <v>0</v>
      </c>
      <c r="N51" s="33">
        <v>0</v>
      </c>
      <c r="O51" s="33">
        <v>0</v>
      </c>
      <c r="P51" s="33">
        <v>0</v>
      </c>
      <c r="Q51" s="34">
        <v>0</v>
      </c>
      <c r="R51" s="32">
        <v>7.588021286</v>
      </c>
      <c r="S51" s="33">
        <v>0.038236458</v>
      </c>
      <c r="T51" s="33">
        <v>0</v>
      </c>
      <c r="U51" s="33">
        <v>0</v>
      </c>
      <c r="V51" s="34">
        <v>2.103199095</v>
      </c>
      <c r="W51" s="32">
        <v>0</v>
      </c>
      <c r="X51" s="33">
        <v>0</v>
      </c>
      <c r="Y51" s="33">
        <v>0</v>
      </c>
      <c r="Z51" s="33">
        <v>0</v>
      </c>
      <c r="AA51" s="34">
        <v>0</v>
      </c>
      <c r="AB51" s="32">
        <v>0</v>
      </c>
      <c r="AC51" s="33">
        <v>0.8634864</v>
      </c>
      <c r="AD51" s="33">
        <v>0</v>
      </c>
      <c r="AE51" s="33">
        <v>0</v>
      </c>
      <c r="AF51" s="34">
        <v>0.415916777</v>
      </c>
      <c r="AG51" s="32">
        <v>0</v>
      </c>
      <c r="AH51" s="33">
        <v>0</v>
      </c>
      <c r="AI51" s="33">
        <v>0</v>
      </c>
      <c r="AJ51" s="33">
        <v>0</v>
      </c>
      <c r="AK51" s="34">
        <v>0</v>
      </c>
      <c r="AL51" s="32">
        <v>0.047768474</v>
      </c>
      <c r="AM51" s="33">
        <v>0</v>
      </c>
      <c r="AN51" s="33">
        <v>0</v>
      </c>
      <c r="AO51" s="33">
        <v>0</v>
      </c>
      <c r="AP51" s="34">
        <v>0</v>
      </c>
      <c r="AQ51" s="32">
        <v>0</v>
      </c>
      <c r="AR51" s="33">
        <v>0</v>
      </c>
      <c r="AS51" s="33">
        <v>0</v>
      </c>
      <c r="AT51" s="33">
        <v>0</v>
      </c>
      <c r="AU51" s="34">
        <v>0</v>
      </c>
      <c r="AV51" s="32">
        <v>15.274089703</v>
      </c>
      <c r="AW51" s="33">
        <v>5.747531904</v>
      </c>
      <c r="AX51" s="33">
        <v>0</v>
      </c>
      <c r="AY51" s="33">
        <v>0</v>
      </c>
      <c r="AZ51" s="34">
        <v>21.647172889</v>
      </c>
      <c r="BA51" s="32">
        <v>0</v>
      </c>
      <c r="BB51" s="33">
        <v>0</v>
      </c>
      <c r="BC51" s="33">
        <v>0</v>
      </c>
      <c r="BD51" s="33">
        <v>0</v>
      </c>
      <c r="BE51" s="34">
        <v>0</v>
      </c>
      <c r="BF51" s="32">
        <v>4.528785694</v>
      </c>
      <c r="BG51" s="33">
        <v>3.029213211</v>
      </c>
      <c r="BH51" s="33">
        <v>0</v>
      </c>
      <c r="BI51" s="33">
        <v>0</v>
      </c>
      <c r="BJ51" s="34">
        <v>1.820245548</v>
      </c>
      <c r="BK51" s="35">
        <f t="shared" si="15"/>
        <v>93.73975301</v>
      </c>
    </row>
    <row r="52" spans="1:63" ht="12.75">
      <c r="A52" s="15"/>
      <c r="B52" s="53" t="s">
        <v>135</v>
      </c>
      <c r="C52" s="32">
        <v>0</v>
      </c>
      <c r="D52" s="33">
        <v>0</v>
      </c>
      <c r="E52" s="33">
        <v>0</v>
      </c>
      <c r="F52" s="33">
        <v>0</v>
      </c>
      <c r="G52" s="34">
        <v>0</v>
      </c>
      <c r="H52" s="32">
        <v>9.437595311</v>
      </c>
      <c r="I52" s="33">
        <v>3.89942652</v>
      </c>
      <c r="J52" s="33">
        <v>0</v>
      </c>
      <c r="K52" s="33">
        <v>0</v>
      </c>
      <c r="L52" s="34">
        <v>8.948484395</v>
      </c>
      <c r="M52" s="32">
        <v>0</v>
      </c>
      <c r="N52" s="33">
        <v>0</v>
      </c>
      <c r="O52" s="33">
        <v>0</v>
      </c>
      <c r="P52" s="33">
        <v>0</v>
      </c>
      <c r="Q52" s="34">
        <v>0</v>
      </c>
      <c r="R52" s="32">
        <v>4.700458389</v>
      </c>
      <c r="S52" s="33">
        <v>0.035615557</v>
      </c>
      <c r="T52" s="33">
        <v>0</v>
      </c>
      <c r="U52" s="33">
        <v>0</v>
      </c>
      <c r="V52" s="34">
        <v>1.115721963</v>
      </c>
      <c r="W52" s="32">
        <v>0</v>
      </c>
      <c r="X52" s="33">
        <v>0</v>
      </c>
      <c r="Y52" s="33">
        <v>0</v>
      </c>
      <c r="Z52" s="33">
        <v>0</v>
      </c>
      <c r="AA52" s="34">
        <v>0</v>
      </c>
      <c r="AB52" s="32">
        <v>0.007998817</v>
      </c>
      <c r="AC52" s="33">
        <v>0.010172214</v>
      </c>
      <c r="AD52" s="33">
        <v>0</v>
      </c>
      <c r="AE52" s="33">
        <v>0</v>
      </c>
      <c r="AF52" s="34">
        <v>0</v>
      </c>
      <c r="AG52" s="32">
        <v>0</v>
      </c>
      <c r="AH52" s="33">
        <v>0</v>
      </c>
      <c r="AI52" s="33">
        <v>0</v>
      </c>
      <c r="AJ52" s="33">
        <v>0</v>
      </c>
      <c r="AK52" s="34">
        <v>0</v>
      </c>
      <c r="AL52" s="32">
        <v>0</v>
      </c>
      <c r="AM52" s="33">
        <v>0</v>
      </c>
      <c r="AN52" s="33">
        <v>0</v>
      </c>
      <c r="AO52" s="33">
        <v>0</v>
      </c>
      <c r="AP52" s="34">
        <v>0</v>
      </c>
      <c r="AQ52" s="32">
        <v>0</v>
      </c>
      <c r="AR52" s="33">
        <v>0</v>
      </c>
      <c r="AS52" s="33">
        <v>0</v>
      </c>
      <c r="AT52" s="33">
        <v>0</v>
      </c>
      <c r="AU52" s="34">
        <v>0</v>
      </c>
      <c r="AV52" s="32">
        <v>6.246446665</v>
      </c>
      <c r="AW52" s="33">
        <v>0.520048207</v>
      </c>
      <c r="AX52" s="33">
        <v>0</v>
      </c>
      <c r="AY52" s="33">
        <v>0</v>
      </c>
      <c r="AZ52" s="34">
        <v>9.295575719</v>
      </c>
      <c r="BA52" s="32">
        <v>0</v>
      </c>
      <c r="BB52" s="33">
        <v>0</v>
      </c>
      <c r="BC52" s="33">
        <v>0</v>
      </c>
      <c r="BD52" s="33">
        <v>0</v>
      </c>
      <c r="BE52" s="34">
        <v>0</v>
      </c>
      <c r="BF52" s="32">
        <v>2.067280694</v>
      </c>
      <c r="BG52" s="33">
        <v>0.061032465</v>
      </c>
      <c r="BH52" s="33">
        <v>0</v>
      </c>
      <c r="BI52" s="33">
        <v>0</v>
      </c>
      <c r="BJ52" s="34">
        <v>1.266318439</v>
      </c>
      <c r="BK52" s="35">
        <f t="shared" si="15"/>
        <v>47.612175355</v>
      </c>
    </row>
    <row r="53" spans="1:63" ht="12.75">
      <c r="A53" s="15"/>
      <c r="B53" s="53" t="s">
        <v>107</v>
      </c>
      <c r="C53" s="32">
        <v>0</v>
      </c>
      <c r="D53" s="33">
        <v>0</v>
      </c>
      <c r="E53" s="33">
        <v>0</v>
      </c>
      <c r="F53" s="33">
        <v>0</v>
      </c>
      <c r="G53" s="34">
        <v>0</v>
      </c>
      <c r="H53" s="32">
        <v>12.895866232</v>
      </c>
      <c r="I53" s="33">
        <v>1.524235095</v>
      </c>
      <c r="J53" s="33">
        <v>0</v>
      </c>
      <c r="K53" s="33">
        <v>0</v>
      </c>
      <c r="L53" s="34">
        <v>7.477992963</v>
      </c>
      <c r="M53" s="32">
        <v>0</v>
      </c>
      <c r="N53" s="33">
        <v>0</v>
      </c>
      <c r="O53" s="33">
        <v>0</v>
      </c>
      <c r="P53" s="33">
        <v>0</v>
      </c>
      <c r="Q53" s="34">
        <v>0</v>
      </c>
      <c r="R53" s="32">
        <v>4.248222895</v>
      </c>
      <c r="S53" s="33">
        <v>0</v>
      </c>
      <c r="T53" s="33">
        <v>0</v>
      </c>
      <c r="U53" s="33">
        <v>0</v>
      </c>
      <c r="V53" s="34">
        <v>0.630452355</v>
      </c>
      <c r="W53" s="32">
        <v>0</v>
      </c>
      <c r="X53" s="33">
        <v>0</v>
      </c>
      <c r="Y53" s="33">
        <v>0</v>
      </c>
      <c r="Z53" s="33">
        <v>0</v>
      </c>
      <c r="AA53" s="34">
        <v>0</v>
      </c>
      <c r="AB53" s="32">
        <v>1.347761755</v>
      </c>
      <c r="AC53" s="33">
        <v>0.207752667</v>
      </c>
      <c r="AD53" s="33">
        <v>0</v>
      </c>
      <c r="AE53" s="33">
        <v>0</v>
      </c>
      <c r="AF53" s="34">
        <v>4.288310037</v>
      </c>
      <c r="AG53" s="32">
        <v>0</v>
      </c>
      <c r="AH53" s="33">
        <v>0</v>
      </c>
      <c r="AI53" s="33">
        <v>0</v>
      </c>
      <c r="AJ53" s="33">
        <v>0</v>
      </c>
      <c r="AK53" s="34">
        <v>0</v>
      </c>
      <c r="AL53" s="32">
        <v>0.229369593</v>
      </c>
      <c r="AM53" s="33">
        <v>0</v>
      </c>
      <c r="AN53" s="33">
        <v>0</v>
      </c>
      <c r="AO53" s="33">
        <v>0</v>
      </c>
      <c r="AP53" s="34">
        <v>0.103876333</v>
      </c>
      <c r="AQ53" s="32">
        <v>0</v>
      </c>
      <c r="AR53" s="33">
        <v>0</v>
      </c>
      <c r="AS53" s="33">
        <v>0</v>
      </c>
      <c r="AT53" s="33">
        <v>0</v>
      </c>
      <c r="AU53" s="34">
        <v>0</v>
      </c>
      <c r="AV53" s="32">
        <v>198.380203442</v>
      </c>
      <c r="AW53" s="33">
        <v>12.748174442</v>
      </c>
      <c r="AX53" s="33">
        <v>0</v>
      </c>
      <c r="AY53" s="33">
        <v>0.016123338</v>
      </c>
      <c r="AZ53" s="34">
        <v>150.377458987</v>
      </c>
      <c r="BA53" s="32">
        <v>0</v>
      </c>
      <c r="BB53" s="33">
        <v>0</v>
      </c>
      <c r="BC53" s="33">
        <v>0</v>
      </c>
      <c r="BD53" s="33">
        <v>0</v>
      </c>
      <c r="BE53" s="34">
        <v>0</v>
      </c>
      <c r="BF53" s="32">
        <v>81.986525432</v>
      </c>
      <c r="BG53" s="33">
        <v>0.5295989</v>
      </c>
      <c r="BH53" s="33">
        <v>0</v>
      </c>
      <c r="BI53" s="33">
        <v>0</v>
      </c>
      <c r="BJ53" s="34">
        <v>16.881682301</v>
      </c>
      <c r="BK53" s="35">
        <f t="shared" si="15"/>
        <v>493.873606767</v>
      </c>
    </row>
    <row r="54" spans="1:63" ht="12.75">
      <c r="A54" s="15"/>
      <c r="B54" s="53" t="s">
        <v>109</v>
      </c>
      <c r="C54" s="32">
        <v>0</v>
      </c>
      <c r="D54" s="33">
        <v>0</v>
      </c>
      <c r="E54" s="33">
        <v>0</v>
      </c>
      <c r="F54" s="33">
        <v>0</v>
      </c>
      <c r="G54" s="34">
        <v>0</v>
      </c>
      <c r="H54" s="32">
        <v>918.852742326</v>
      </c>
      <c r="I54" s="33">
        <v>38.169536766</v>
      </c>
      <c r="J54" s="33">
        <v>0</v>
      </c>
      <c r="K54" s="33">
        <v>0</v>
      </c>
      <c r="L54" s="34">
        <v>340.478703074</v>
      </c>
      <c r="M54" s="32">
        <v>0</v>
      </c>
      <c r="N54" s="33">
        <v>0</v>
      </c>
      <c r="O54" s="33">
        <v>0</v>
      </c>
      <c r="P54" s="33">
        <v>0</v>
      </c>
      <c r="Q54" s="34">
        <v>0</v>
      </c>
      <c r="R54" s="32">
        <v>493.106922252</v>
      </c>
      <c r="S54" s="33">
        <v>2.347979071</v>
      </c>
      <c r="T54" s="33">
        <v>0</v>
      </c>
      <c r="U54" s="33">
        <v>0</v>
      </c>
      <c r="V54" s="34">
        <v>61.321427941</v>
      </c>
      <c r="W54" s="32">
        <v>0</v>
      </c>
      <c r="X54" s="33">
        <v>0</v>
      </c>
      <c r="Y54" s="33">
        <v>0</v>
      </c>
      <c r="Z54" s="33">
        <v>0</v>
      </c>
      <c r="AA54" s="34">
        <v>0</v>
      </c>
      <c r="AB54" s="32">
        <v>4.85285971</v>
      </c>
      <c r="AC54" s="33">
        <v>0.719591955</v>
      </c>
      <c r="AD54" s="33">
        <v>0</v>
      </c>
      <c r="AE54" s="33">
        <v>0</v>
      </c>
      <c r="AF54" s="34">
        <v>16.635467601</v>
      </c>
      <c r="AG54" s="32">
        <v>0</v>
      </c>
      <c r="AH54" s="33">
        <v>0</v>
      </c>
      <c r="AI54" s="33">
        <v>0</v>
      </c>
      <c r="AJ54" s="33">
        <v>0</v>
      </c>
      <c r="AK54" s="34">
        <v>0</v>
      </c>
      <c r="AL54" s="32">
        <v>0.369536235</v>
      </c>
      <c r="AM54" s="33">
        <v>0</v>
      </c>
      <c r="AN54" s="33">
        <v>0</v>
      </c>
      <c r="AO54" s="33">
        <v>0</v>
      </c>
      <c r="AP54" s="34">
        <v>0.98600545</v>
      </c>
      <c r="AQ54" s="32">
        <v>0</v>
      </c>
      <c r="AR54" s="33">
        <v>0</v>
      </c>
      <c r="AS54" s="33">
        <v>0</v>
      </c>
      <c r="AT54" s="33">
        <v>0</v>
      </c>
      <c r="AU54" s="34">
        <v>0</v>
      </c>
      <c r="AV54" s="32">
        <v>2858.077457651</v>
      </c>
      <c r="AW54" s="33">
        <v>86.322007429</v>
      </c>
      <c r="AX54" s="33">
        <v>0</v>
      </c>
      <c r="AY54" s="33">
        <v>0.577647663</v>
      </c>
      <c r="AZ54" s="34">
        <v>1090.34670133</v>
      </c>
      <c r="BA54" s="32">
        <v>0</v>
      </c>
      <c r="BB54" s="33">
        <v>0</v>
      </c>
      <c r="BC54" s="33">
        <v>0</v>
      </c>
      <c r="BD54" s="33">
        <v>0</v>
      </c>
      <c r="BE54" s="34">
        <v>0</v>
      </c>
      <c r="BF54" s="32">
        <v>1242.626182587</v>
      </c>
      <c r="BG54" s="33">
        <v>13.404821973</v>
      </c>
      <c r="BH54" s="33">
        <v>0</v>
      </c>
      <c r="BI54" s="33">
        <v>0</v>
      </c>
      <c r="BJ54" s="34">
        <v>184.491857151</v>
      </c>
      <c r="BK54" s="35">
        <f t="shared" si="15"/>
        <v>7353.687448165</v>
      </c>
    </row>
    <row r="55" spans="1:63" ht="12.75">
      <c r="A55" s="15"/>
      <c r="B55" s="53" t="s">
        <v>129</v>
      </c>
      <c r="C55" s="32">
        <v>0</v>
      </c>
      <c r="D55" s="33">
        <v>0</v>
      </c>
      <c r="E55" s="33">
        <v>0</v>
      </c>
      <c r="F55" s="33">
        <v>0</v>
      </c>
      <c r="G55" s="34">
        <v>0</v>
      </c>
      <c r="H55" s="32">
        <v>18.746228296</v>
      </c>
      <c r="I55" s="33">
        <v>4.886277689</v>
      </c>
      <c r="J55" s="33">
        <v>0</v>
      </c>
      <c r="K55" s="33">
        <v>0</v>
      </c>
      <c r="L55" s="34">
        <v>17.487600531</v>
      </c>
      <c r="M55" s="32">
        <v>0</v>
      </c>
      <c r="N55" s="33">
        <v>0</v>
      </c>
      <c r="O55" s="33">
        <v>0</v>
      </c>
      <c r="P55" s="33">
        <v>0</v>
      </c>
      <c r="Q55" s="34">
        <v>0</v>
      </c>
      <c r="R55" s="32">
        <v>8.561307189</v>
      </c>
      <c r="S55" s="33">
        <v>0.011399253</v>
      </c>
      <c r="T55" s="33">
        <v>0</v>
      </c>
      <c r="U55" s="33">
        <v>0</v>
      </c>
      <c r="V55" s="34">
        <v>2.276350303</v>
      </c>
      <c r="W55" s="32">
        <v>0</v>
      </c>
      <c r="X55" s="33">
        <v>0</v>
      </c>
      <c r="Y55" s="33">
        <v>0</v>
      </c>
      <c r="Z55" s="33">
        <v>0</v>
      </c>
      <c r="AA55" s="34">
        <v>0</v>
      </c>
      <c r="AB55" s="32">
        <v>0.232120934</v>
      </c>
      <c r="AC55" s="33">
        <v>0</v>
      </c>
      <c r="AD55" s="33">
        <v>0</v>
      </c>
      <c r="AE55" s="33">
        <v>0</v>
      </c>
      <c r="AF55" s="34">
        <v>5.079199665</v>
      </c>
      <c r="AG55" s="32">
        <v>0</v>
      </c>
      <c r="AH55" s="33">
        <v>0</v>
      </c>
      <c r="AI55" s="33">
        <v>0</v>
      </c>
      <c r="AJ55" s="33">
        <v>0</v>
      </c>
      <c r="AK55" s="34">
        <v>0</v>
      </c>
      <c r="AL55" s="32">
        <v>0</v>
      </c>
      <c r="AM55" s="33">
        <v>0</v>
      </c>
      <c r="AN55" s="33">
        <v>0</v>
      </c>
      <c r="AO55" s="33">
        <v>0</v>
      </c>
      <c r="AP55" s="34">
        <v>0</v>
      </c>
      <c r="AQ55" s="32">
        <v>0</v>
      </c>
      <c r="AR55" s="33">
        <v>0</v>
      </c>
      <c r="AS55" s="33">
        <v>0</v>
      </c>
      <c r="AT55" s="33">
        <v>0</v>
      </c>
      <c r="AU55" s="34">
        <v>0</v>
      </c>
      <c r="AV55" s="32">
        <v>202.903597883</v>
      </c>
      <c r="AW55" s="33">
        <v>31.247064809</v>
      </c>
      <c r="AX55" s="33">
        <v>0</v>
      </c>
      <c r="AY55" s="33">
        <v>0.00411638</v>
      </c>
      <c r="AZ55" s="34">
        <v>477.569011755</v>
      </c>
      <c r="BA55" s="32">
        <v>0</v>
      </c>
      <c r="BB55" s="33">
        <v>0</v>
      </c>
      <c r="BC55" s="33">
        <v>0</v>
      </c>
      <c r="BD55" s="33">
        <v>0</v>
      </c>
      <c r="BE55" s="34">
        <v>0</v>
      </c>
      <c r="BF55" s="32">
        <v>68.652166167</v>
      </c>
      <c r="BG55" s="33">
        <v>12.241509419</v>
      </c>
      <c r="BH55" s="33">
        <v>0</v>
      </c>
      <c r="BI55" s="33">
        <v>0</v>
      </c>
      <c r="BJ55" s="34">
        <v>49.759008229</v>
      </c>
      <c r="BK55" s="35">
        <f t="shared" si="15"/>
        <v>899.656958502</v>
      </c>
    </row>
    <row r="56" spans="1:63" ht="12.75">
      <c r="A56" s="15"/>
      <c r="B56" s="53" t="s">
        <v>114</v>
      </c>
      <c r="C56" s="32">
        <v>0</v>
      </c>
      <c r="D56" s="33">
        <v>0</v>
      </c>
      <c r="E56" s="33">
        <v>0</v>
      </c>
      <c r="F56" s="33">
        <v>0</v>
      </c>
      <c r="G56" s="34">
        <v>0</v>
      </c>
      <c r="H56" s="32">
        <v>3.292268464</v>
      </c>
      <c r="I56" s="33">
        <v>2.48697415</v>
      </c>
      <c r="J56" s="33">
        <v>0</v>
      </c>
      <c r="K56" s="33">
        <v>0</v>
      </c>
      <c r="L56" s="34">
        <v>5.730835647</v>
      </c>
      <c r="M56" s="32">
        <v>0</v>
      </c>
      <c r="N56" s="33">
        <v>0</v>
      </c>
      <c r="O56" s="33">
        <v>0</v>
      </c>
      <c r="P56" s="33">
        <v>0</v>
      </c>
      <c r="Q56" s="34">
        <v>0</v>
      </c>
      <c r="R56" s="32">
        <v>1.514108374</v>
      </c>
      <c r="S56" s="33">
        <v>1.274462719</v>
      </c>
      <c r="T56" s="33">
        <v>0</v>
      </c>
      <c r="U56" s="33">
        <v>0</v>
      </c>
      <c r="V56" s="34">
        <v>0.450074975</v>
      </c>
      <c r="W56" s="32">
        <v>0</v>
      </c>
      <c r="X56" s="33">
        <v>0</v>
      </c>
      <c r="Y56" s="33">
        <v>0</v>
      </c>
      <c r="Z56" s="33">
        <v>0</v>
      </c>
      <c r="AA56" s="34">
        <v>0</v>
      </c>
      <c r="AB56" s="32">
        <v>0.66428085</v>
      </c>
      <c r="AC56" s="33">
        <v>0.071135782</v>
      </c>
      <c r="AD56" s="33">
        <v>0</v>
      </c>
      <c r="AE56" s="33">
        <v>0</v>
      </c>
      <c r="AF56" s="34">
        <v>0.266050527</v>
      </c>
      <c r="AG56" s="32">
        <v>0</v>
      </c>
      <c r="AH56" s="33">
        <v>0</v>
      </c>
      <c r="AI56" s="33">
        <v>0</v>
      </c>
      <c r="AJ56" s="33">
        <v>0</v>
      </c>
      <c r="AK56" s="34">
        <v>0</v>
      </c>
      <c r="AL56" s="32">
        <v>0.142596023</v>
      </c>
      <c r="AM56" s="33">
        <v>0</v>
      </c>
      <c r="AN56" s="33">
        <v>0</v>
      </c>
      <c r="AO56" s="33">
        <v>0</v>
      </c>
      <c r="AP56" s="34">
        <v>0.026059337</v>
      </c>
      <c r="AQ56" s="32">
        <v>0</v>
      </c>
      <c r="AR56" s="33">
        <v>0</v>
      </c>
      <c r="AS56" s="33">
        <v>0</v>
      </c>
      <c r="AT56" s="33">
        <v>0</v>
      </c>
      <c r="AU56" s="34">
        <v>0</v>
      </c>
      <c r="AV56" s="32">
        <v>26.016734646</v>
      </c>
      <c r="AW56" s="33">
        <v>24.467315909</v>
      </c>
      <c r="AX56" s="33">
        <v>0</v>
      </c>
      <c r="AY56" s="33">
        <v>0.003191625</v>
      </c>
      <c r="AZ56" s="34">
        <v>108.831987807</v>
      </c>
      <c r="BA56" s="32">
        <v>0</v>
      </c>
      <c r="BB56" s="33">
        <v>0</v>
      </c>
      <c r="BC56" s="33">
        <v>0</v>
      </c>
      <c r="BD56" s="33">
        <v>0</v>
      </c>
      <c r="BE56" s="34">
        <v>0</v>
      </c>
      <c r="BF56" s="32">
        <v>7.717537474</v>
      </c>
      <c r="BG56" s="33">
        <v>5.259779939</v>
      </c>
      <c r="BH56" s="33">
        <v>0</v>
      </c>
      <c r="BI56" s="33">
        <v>0</v>
      </c>
      <c r="BJ56" s="34">
        <v>11.88563815</v>
      </c>
      <c r="BK56" s="35">
        <f t="shared" si="15"/>
        <v>200.10103239800003</v>
      </c>
    </row>
    <row r="57" spans="1:63" ht="12.75">
      <c r="A57" s="15"/>
      <c r="B57" s="51" t="s">
        <v>80</v>
      </c>
      <c r="C57" s="32">
        <f aca="true" t="shared" si="16" ref="C57:AH57">SUM(C42:C56)</f>
        <v>0</v>
      </c>
      <c r="D57" s="33">
        <f t="shared" si="16"/>
        <v>130.724945363</v>
      </c>
      <c r="E57" s="33">
        <f t="shared" si="16"/>
        <v>0</v>
      </c>
      <c r="F57" s="33">
        <f t="shared" si="16"/>
        <v>0</v>
      </c>
      <c r="G57" s="34">
        <f t="shared" si="16"/>
        <v>0</v>
      </c>
      <c r="H57" s="32">
        <f t="shared" si="16"/>
        <v>2282.7572970009996</v>
      </c>
      <c r="I57" s="33">
        <f t="shared" si="16"/>
        <v>1489.7976130060001</v>
      </c>
      <c r="J57" s="33">
        <f t="shared" si="16"/>
        <v>0</v>
      </c>
      <c r="K57" s="33">
        <f t="shared" si="16"/>
        <v>0</v>
      </c>
      <c r="L57" s="34">
        <f t="shared" si="16"/>
        <v>1869.167200544</v>
      </c>
      <c r="M57" s="32">
        <f t="shared" si="16"/>
        <v>0</v>
      </c>
      <c r="N57" s="33">
        <f t="shared" si="16"/>
        <v>0</v>
      </c>
      <c r="O57" s="33">
        <f t="shared" si="16"/>
        <v>0</v>
      </c>
      <c r="P57" s="33">
        <f t="shared" si="16"/>
        <v>0</v>
      </c>
      <c r="Q57" s="34">
        <f t="shared" si="16"/>
        <v>0</v>
      </c>
      <c r="R57" s="32">
        <f t="shared" si="16"/>
        <v>1007.5286779639999</v>
      </c>
      <c r="S57" s="33">
        <f t="shared" si="16"/>
        <v>65.14847099900001</v>
      </c>
      <c r="T57" s="33">
        <f t="shared" si="16"/>
        <v>0</v>
      </c>
      <c r="U57" s="33">
        <f t="shared" si="16"/>
        <v>0</v>
      </c>
      <c r="V57" s="34">
        <f t="shared" si="16"/>
        <v>221.175681404</v>
      </c>
      <c r="W57" s="32">
        <f t="shared" si="16"/>
        <v>0</v>
      </c>
      <c r="X57" s="33">
        <f t="shared" si="16"/>
        <v>0</v>
      </c>
      <c r="Y57" s="33">
        <f t="shared" si="16"/>
        <v>0</v>
      </c>
      <c r="Z57" s="33">
        <f t="shared" si="16"/>
        <v>0</v>
      </c>
      <c r="AA57" s="34">
        <f t="shared" si="16"/>
        <v>0</v>
      </c>
      <c r="AB57" s="32">
        <f t="shared" si="16"/>
        <v>18.546128005000003</v>
      </c>
      <c r="AC57" s="33">
        <f t="shared" si="16"/>
        <v>6.069933091</v>
      </c>
      <c r="AD57" s="33">
        <f t="shared" si="16"/>
        <v>0</v>
      </c>
      <c r="AE57" s="33">
        <f t="shared" si="16"/>
        <v>0</v>
      </c>
      <c r="AF57" s="34">
        <f t="shared" si="16"/>
        <v>166.40399179099998</v>
      </c>
      <c r="AG57" s="32">
        <f t="shared" si="16"/>
        <v>0</v>
      </c>
      <c r="AH57" s="33">
        <f t="shared" si="16"/>
        <v>0</v>
      </c>
      <c r="AI57" s="33">
        <f aca="true" t="shared" si="17" ref="AI57:BK57">SUM(AI42:AI56)</f>
        <v>0</v>
      </c>
      <c r="AJ57" s="33">
        <f t="shared" si="17"/>
        <v>0</v>
      </c>
      <c r="AK57" s="34">
        <f t="shared" si="17"/>
        <v>0</v>
      </c>
      <c r="AL57" s="32">
        <f t="shared" si="17"/>
        <v>2.745866365</v>
      </c>
      <c r="AM57" s="33">
        <f t="shared" si="17"/>
        <v>0.041892956</v>
      </c>
      <c r="AN57" s="33">
        <f t="shared" si="17"/>
        <v>0</v>
      </c>
      <c r="AO57" s="33">
        <f t="shared" si="17"/>
        <v>0</v>
      </c>
      <c r="AP57" s="34">
        <f t="shared" si="17"/>
        <v>2.983517649</v>
      </c>
      <c r="AQ57" s="32">
        <f t="shared" si="17"/>
        <v>0</v>
      </c>
      <c r="AR57" s="33">
        <f t="shared" si="17"/>
        <v>0.000464426</v>
      </c>
      <c r="AS57" s="33">
        <f t="shared" si="17"/>
        <v>0</v>
      </c>
      <c r="AT57" s="33">
        <f t="shared" si="17"/>
        <v>0</v>
      </c>
      <c r="AU57" s="34">
        <f t="shared" si="17"/>
        <v>0</v>
      </c>
      <c r="AV57" s="32">
        <f t="shared" si="17"/>
        <v>11964.431227197</v>
      </c>
      <c r="AW57" s="33">
        <f t="shared" si="17"/>
        <v>1098.1795798980002</v>
      </c>
      <c r="AX57" s="33">
        <f t="shared" si="17"/>
        <v>1.24760202</v>
      </c>
      <c r="AY57" s="33">
        <f t="shared" si="17"/>
        <v>1.4927066009999999</v>
      </c>
      <c r="AZ57" s="34">
        <f t="shared" si="17"/>
        <v>11455.042331311253</v>
      </c>
      <c r="BA57" s="32">
        <f t="shared" si="17"/>
        <v>0</v>
      </c>
      <c r="BB57" s="33">
        <f t="shared" si="17"/>
        <v>0</v>
      </c>
      <c r="BC57" s="33">
        <f t="shared" si="17"/>
        <v>0</v>
      </c>
      <c r="BD57" s="33">
        <f t="shared" si="17"/>
        <v>0</v>
      </c>
      <c r="BE57" s="34">
        <f t="shared" si="17"/>
        <v>0</v>
      </c>
      <c r="BF57" s="32">
        <f t="shared" si="17"/>
        <v>4081.0475270149996</v>
      </c>
      <c r="BG57" s="33">
        <f t="shared" si="17"/>
        <v>156.71722879</v>
      </c>
      <c r="BH57" s="33">
        <f t="shared" si="17"/>
        <v>0</v>
      </c>
      <c r="BI57" s="33">
        <f t="shared" si="17"/>
        <v>0</v>
      </c>
      <c r="BJ57" s="34">
        <f t="shared" si="17"/>
        <v>1347.322417995</v>
      </c>
      <c r="BK57" s="35">
        <f t="shared" si="17"/>
        <v>37368.57230139125</v>
      </c>
    </row>
    <row r="58" spans="1:63" ht="12.75">
      <c r="A58" s="15"/>
      <c r="B58" s="25" t="s">
        <v>78</v>
      </c>
      <c r="C58" s="36">
        <f aca="true" t="shared" si="18" ref="C58:AH58">C40+C57</f>
        <v>0</v>
      </c>
      <c r="D58" s="37">
        <f t="shared" si="18"/>
        <v>130.724945363</v>
      </c>
      <c r="E58" s="37">
        <f t="shared" si="18"/>
        <v>0</v>
      </c>
      <c r="F58" s="37">
        <f t="shared" si="18"/>
        <v>0</v>
      </c>
      <c r="G58" s="38">
        <f t="shared" si="18"/>
        <v>0</v>
      </c>
      <c r="H58" s="36">
        <f t="shared" si="18"/>
        <v>2462.2280971499995</v>
      </c>
      <c r="I58" s="37">
        <f t="shared" si="18"/>
        <v>1493.726639186</v>
      </c>
      <c r="J58" s="37">
        <f t="shared" si="18"/>
        <v>0</v>
      </c>
      <c r="K58" s="37">
        <f t="shared" si="18"/>
        <v>0</v>
      </c>
      <c r="L58" s="38">
        <f t="shared" si="18"/>
        <v>1885.019136445</v>
      </c>
      <c r="M58" s="36">
        <f t="shared" si="18"/>
        <v>0</v>
      </c>
      <c r="N58" s="37">
        <f t="shared" si="18"/>
        <v>0</v>
      </c>
      <c r="O58" s="37">
        <f t="shared" si="18"/>
        <v>0</v>
      </c>
      <c r="P58" s="37">
        <f t="shared" si="18"/>
        <v>0</v>
      </c>
      <c r="Q58" s="38">
        <f t="shared" si="18"/>
        <v>0</v>
      </c>
      <c r="R58" s="36">
        <f t="shared" si="18"/>
        <v>1111.489020553</v>
      </c>
      <c r="S58" s="37">
        <f t="shared" si="18"/>
        <v>65.14847099900001</v>
      </c>
      <c r="T58" s="37">
        <f t="shared" si="18"/>
        <v>0</v>
      </c>
      <c r="U58" s="37">
        <f t="shared" si="18"/>
        <v>0</v>
      </c>
      <c r="V58" s="38">
        <f t="shared" si="18"/>
        <v>225.775454753</v>
      </c>
      <c r="W58" s="36">
        <f t="shared" si="18"/>
        <v>0</v>
      </c>
      <c r="X58" s="37">
        <f t="shared" si="18"/>
        <v>0</v>
      </c>
      <c r="Y58" s="37">
        <f t="shared" si="18"/>
        <v>0</v>
      </c>
      <c r="Z58" s="37">
        <f t="shared" si="18"/>
        <v>0</v>
      </c>
      <c r="AA58" s="38">
        <f t="shared" si="18"/>
        <v>0</v>
      </c>
      <c r="AB58" s="36">
        <f t="shared" si="18"/>
        <v>20.287143020000002</v>
      </c>
      <c r="AC58" s="37">
        <f t="shared" si="18"/>
        <v>6.094684974000001</v>
      </c>
      <c r="AD58" s="37">
        <f t="shared" si="18"/>
        <v>0</v>
      </c>
      <c r="AE58" s="37">
        <f t="shared" si="18"/>
        <v>0</v>
      </c>
      <c r="AF58" s="38">
        <f t="shared" si="18"/>
        <v>167.21097956699998</v>
      </c>
      <c r="AG58" s="36">
        <f t="shared" si="18"/>
        <v>0</v>
      </c>
      <c r="AH58" s="37">
        <f t="shared" si="18"/>
        <v>0</v>
      </c>
      <c r="AI58" s="37">
        <f aca="true" t="shared" si="19" ref="AI58:BK58">AI40+AI57</f>
        <v>0</v>
      </c>
      <c r="AJ58" s="37">
        <f t="shared" si="19"/>
        <v>0</v>
      </c>
      <c r="AK58" s="38">
        <f t="shared" si="19"/>
        <v>0</v>
      </c>
      <c r="AL58" s="36">
        <f t="shared" si="19"/>
        <v>2.97812325</v>
      </c>
      <c r="AM58" s="37">
        <f t="shared" si="19"/>
        <v>0.041892956</v>
      </c>
      <c r="AN58" s="37">
        <f t="shared" si="19"/>
        <v>0</v>
      </c>
      <c r="AO58" s="37">
        <f t="shared" si="19"/>
        <v>0</v>
      </c>
      <c r="AP58" s="38">
        <f t="shared" si="19"/>
        <v>2.983517649</v>
      </c>
      <c r="AQ58" s="36">
        <f t="shared" si="19"/>
        <v>0</v>
      </c>
      <c r="AR58" s="37">
        <f t="shared" si="19"/>
        <v>0.000661852</v>
      </c>
      <c r="AS58" s="37">
        <f t="shared" si="19"/>
        <v>0</v>
      </c>
      <c r="AT58" s="37">
        <f t="shared" si="19"/>
        <v>0</v>
      </c>
      <c r="AU58" s="38">
        <f t="shared" si="19"/>
        <v>0</v>
      </c>
      <c r="AV58" s="36">
        <f t="shared" si="19"/>
        <v>13581.138141866999</v>
      </c>
      <c r="AW58" s="37">
        <f t="shared" si="19"/>
        <v>1104.067233765</v>
      </c>
      <c r="AX58" s="37">
        <f t="shared" si="19"/>
        <v>1.24760202</v>
      </c>
      <c r="AY58" s="37">
        <f t="shared" si="19"/>
        <v>1.553460777</v>
      </c>
      <c r="AZ58" s="38">
        <f t="shared" si="19"/>
        <v>11792.959595721253</v>
      </c>
      <c r="BA58" s="36">
        <f t="shared" si="19"/>
        <v>0</v>
      </c>
      <c r="BB58" s="37">
        <f t="shared" si="19"/>
        <v>0</v>
      </c>
      <c r="BC58" s="37">
        <f t="shared" si="19"/>
        <v>0</v>
      </c>
      <c r="BD58" s="37">
        <f t="shared" si="19"/>
        <v>0</v>
      </c>
      <c r="BE58" s="38">
        <f t="shared" si="19"/>
        <v>0</v>
      </c>
      <c r="BF58" s="36">
        <f t="shared" si="19"/>
        <v>4651.010984883</v>
      </c>
      <c r="BG58" s="37">
        <f t="shared" si="19"/>
        <v>157.358234504</v>
      </c>
      <c r="BH58" s="37">
        <f t="shared" si="19"/>
        <v>0</v>
      </c>
      <c r="BI58" s="37">
        <f t="shared" si="19"/>
        <v>0</v>
      </c>
      <c r="BJ58" s="38">
        <f t="shared" si="19"/>
        <v>1428.831973986</v>
      </c>
      <c r="BK58" s="39">
        <f t="shared" si="19"/>
        <v>40291.87599524025</v>
      </c>
    </row>
    <row r="59" spans="1:63" ht="12.75">
      <c r="A59" s="15"/>
      <c r="B59" s="23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4"/>
    </row>
    <row r="60" spans="1:63" ht="12.75">
      <c r="A60" s="15" t="s">
        <v>16</v>
      </c>
      <c r="B60" s="22" t="s">
        <v>8</v>
      </c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4"/>
    </row>
    <row r="61" spans="1:63" ht="12.75">
      <c r="A61" s="15" t="s">
        <v>70</v>
      </c>
      <c r="B61" s="23" t="s">
        <v>17</v>
      </c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4"/>
    </row>
    <row r="62" spans="1:63" ht="12.75">
      <c r="A62" s="15"/>
      <c r="B62" s="24" t="s">
        <v>36</v>
      </c>
      <c r="C62" s="32">
        <v>0</v>
      </c>
      <c r="D62" s="33">
        <v>0</v>
      </c>
      <c r="E62" s="33">
        <v>0</v>
      </c>
      <c r="F62" s="33">
        <v>0</v>
      </c>
      <c r="G62" s="34">
        <v>0</v>
      </c>
      <c r="H62" s="32">
        <v>0</v>
      </c>
      <c r="I62" s="33">
        <v>0</v>
      </c>
      <c r="J62" s="33">
        <v>0</v>
      </c>
      <c r="K62" s="33">
        <v>0</v>
      </c>
      <c r="L62" s="34">
        <v>0</v>
      </c>
      <c r="M62" s="32">
        <v>0</v>
      </c>
      <c r="N62" s="33">
        <v>0</v>
      </c>
      <c r="O62" s="33">
        <v>0</v>
      </c>
      <c r="P62" s="33">
        <v>0</v>
      </c>
      <c r="Q62" s="34">
        <v>0</v>
      </c>
      <c r="R62" s="32">
        <v>0</v>
      </c>
      <c r="S62" s="33">
        <v>0</v>
      </c>
      <c r="T62" s="33">
        <v>0</v>
      </c>
      <c r="U62" s="33">
        <v>0</v>
      </c>
      <c r="V62" s="34">
        <v>0</v>
      </c>
      <c r="W62" s="32">
        <v>0</v>
      </c>
      <c r="X62" s="33">
        <v>0</v>
      </c>
      <c r="Y62" s="33">
        <v>0</v>
      </c>
      <c r="Z62" s="33">
        <v>0</v>
      </c>
      <c r="AA62" s="34">
        <v>0</v>
      </c>
      <c r="AB62" s="32">
        <v>0</v>
      </c>
      <c r="AC62" s="33">
        <v>0</v>
      </c>
      <c r="AD62" s="33">
        <v>0</v>
      </c>
      <c r="AE62" s="33">
        <v>0</v>
      </c>
      <c r="AF62" s="34">
        <v>0</v>
      </c>
      <c r="AG62" s="32">
        <v>0</v>
      </c>
      <c r="AH62" s="33">
        <v>0</v>
      </c>
      <c r="AI62" s="33">
        <v>0</v>
      </c>
      <c r="AJ62" s="33">
        <v>0</v>
      </c>
      <c r="AK62" s="34">
        <v>0</v>
      </c>
      <c r="AL62" s="32">
        <v>0</v>
      </c>
      <c r="AM62" s="33">
        <v>0</v>
      </c>
      <c r="AN62" s="33">
        <v>0</v>
      </c>
      <c r="AO62" s="33">
        <v>0</v>
      </c>
      <c r="AP62" s="34">
        <v>0</v>
      </c>
      <c r="AQ62" s="32">
        <v>0</v>
      </c>
      <c r="AR62" s="33">
        <v>0</v>
      </c>
      <c r="AS62" s="33">
        <v>0</v>
      </c>
      <c r="AT62" s="33">
        <v>0</v>
      </c>
      <c r="AU62" s="34">
        <v>0</v>
      </c>
      <c r="AV62" s="32">
        <v>0</v>
      </c>
      <c r="AW62" s="33">
        <v>0</v>
      </c>
      <c r="AX62" s="33">
        <v>0</v>
      </c>
      <c r="AY62" s="33">
        <v>0</v>
      </c>
      <c r="AZ62" s="34">
        <v>0</v>
      </c>
      <c r="BA62" s="32">
        <v>0</v>
      </c>
      <c r="BB62" s="33">
        <v>0</v>
      </c>
      <c r="BC62" s="33">
        <v>0</v>
      </c>
      <c r="BD62" s="33">
        <v>0</v>
      </c>
      <c r="BE62" s="34">
        <v>0</v>
      </c>
      <c r="BF62" s="32">
        <v>0</v>
      </c>
      <c r="BG62" s="33">
        <v>0</v>
      </c>
      <c r="BH62" s="33">
        <v>0</v>
      </c>
      <c r="BI62" s="33">
        <v>0</v>
      </c>
      <c r="BJ62" s="34">
        <v>0</v>
      </c>
      <c r="BK62" s="35">
        <v>0</v>
      </c>
    </row>
    <row r="63" spans="1:63" ht="12.75">
      <c r="A63" s="15"/>
      <c r="B63" s="25" t="s">
        <v>77</v>
      </c>
      <c r="C63" s="36">
        <v>0</v>
      </c>
      <c r="D63" s="37">
        <v>0</v>
      </c>
      <c r="E63" s="37">
        <v>0</v>
      </c>
      <c r="F63" s="37">
        <v>0</v>
      </c>
      <c r="G63" s="38">
        <v>0</v>
      </c>
      <c r="H63" s="36">
        <v>0</v>
      </c>
      <c r="I63" s="37">
        <v>0</v>
      </c>
      <c r="J63" s="37">
        <v>0</v>
      </c>
      <c r="K63" s="37">
        <v>0</v>
      </c>
      <c r="L63" s="38">
        <v>0</v>
      </c>
      <c r="M63" s="36">
        <v>0</v>
      </c>
      <c r="N63" s="37">
        <v>0</v>
      </c>
      <c r="O63" s="37">
        <v>0</v>
      </c>
      <c r="P63" s="37">
        <v>0</v>
      </c>
      <c r="Q63" s="38">
        <v>0</v>
      </c>
      <c r="R63" s="36">
        <v>0</v>
      </c>
      <c r="S63" s="37">
        <v>0</v>
      </c>
      <c r="T63" s="37">
        <v>0</v>
      </c>
      <c r="U63" s="37">
        <v>0</v>
      </c>
      <c r="V63" s="38">
        <v>0</v>
      </c>
      <c r="W63" s="36">
        <v>0</v>
      </c>
      <c r="X63" s="37">
        <v>0</v>
      </c>
      <c r="Y63" s="37">
        <v>0</v>
      </c>
      <c r="Z63" s="37">
        <v>0</v>
      </c>
      <c r="AA63" s="38">
        <v>0</v>
      </c>
      <c r="AB63" s="36">
        <v>0</v>
      </c>
      <c r="AC63" s="37">
        <v>0</v>
      </c>
      <c r="AD63" s="37">
        <v>0</v>
      </c>
      <c r="AE63" s="37">
        <v>0</v>
      </c>
      <c r="AF63" s="38">
        <v>0</v>
      </c>
      <c r="AG63" s="36">
        <v>0</v>
      </c>
      <c r="AH63" s="37">
        <v>0</v>
      </c>
      <c r="AI63" s="37">
        <v>0</v>
      </c>
      <c r="AJ63" s="37">
        <v>0</v>
      </c>
      <c r="AK63" s="38">
        <v>0</v>
      </c>
      <c r="AL63" s="36">
        <v>0</v>
      </c>
      <c r="AM63" s="37">
        <v>0</v>
      </c>
      <c r="AN63" s="37">
        <v>0</v>
      </c>
      <c r="AO63" s="37">
        <v>0</v>
      </c>
      <c r="AP63" s="38">
        <v>0</v>
      </c>
      <c r="AQ63" s="36">
        <v>0</v>
      </c>
      <c r="AR63" s="37">
        <v>0</v>
      </c>
      <c r="AS63" s="37">
        <v>0</v>
      </c>
      <c r="AT63" s="37">
        <v>0</v>
      </c>
      <c r="AU63" s="38">
        <v>0</v>
      </c>
      <c r="AV63" s="36">
        <v>0</v>
      </c>
      <c r="AW63" s="37">
        <v>0</v>
      </c>
      <c r="AX63" s="37">
        <v>0</v>
      </c>
      <c r="AY63" s="37">
        <v>0</v>
      </c>
      <c r="AZ63" s="38">
        <v>0</v>
      </c>
      <c r="BA63" s="36">
        <v>0</v>
      </c>
      <c r="BB63" s="37">
        <v>0</v>
      </c>
      <c r="BC63" s="37">
        <v>0</v>
      </c>
      <c r="BD63" s="37">
        <v>0</v>
      </c>
      <c r="BE63" s="38">
        <v>0</v>
      </c>
      <c r="BF63" s="36">
        <v>0</v>
      </c>
      <c r="BG63" s="37">
        <v>0</v>
      </c>
      <c r="BH63" s="37">
        <v>0</v>
      </c>
      <c r="BI63" s="37">
        <v>0</v>
      </c>
      <c r="BJ63" s="38">
        <v>0</v>
      </c>
      <c r="BK63" s="39">
        <v>0</v>
      </c>
    </row>
    <row r="64" spans="1:63" ht="12.75">
      <c r="A64" s="15"/>
      <c r="B64" s="23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4"/>
    </row>
    <row r="65" spans="1:63" ht="12.75">
      <c r="A65" s="15" t="s">
        <v>4</v>
      </c>
      <c r="B65" s="22" t="s">
        <v>9</v>
      </c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4"/>
    </row>
    <row r="66" spans="1:63" ht="12.75">
      <c r="A66" s="15" t="s">
        <v>70</v>
      </c>
      <c r="B66" s="23" t="s">
        <v>18</v>
      </c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4"/>
    </row>
    <row r="67" spans="1:63" ht="12.75">
      <c r="A67" s="15"/>
      <c r="B67" s="24" t="s">
        <v>36</v>
      </c>
      <c r="C67" s="32">
        <v>0</v>
      </c>
      <c r="D67" s="33">
        <v>0</v>
      </c>
      <c r="E67" s="33">
        <v>0</v>
      </c>
      <c r="F67" s="33">
        <v>0</v>
      </c>
      <c r="G67" s="34">
        <v>0</v>
      </c>
      <c r="H67" s="32">
        <v>0</v>
      </c>
      <c r="I67" s="33">
        <v>0</v>
      </c>
      <c r="J67" s="33">
        <v>0</v>
      </c>
      <c r="K67" s="33">
        <v>0</v>
      </c>
      <c r="L67" s="34">
        <v>0</v>
      </c>
      <c r="M67" s="32">
        <v>0</v>
      </c>
      <c r="N67" s="33">
        <v>0</v>
      </c>
      <c r="O67" s="33">
        <v>0</v>
      </c>
      <c r="P67" s="33">
        <v>0</v>
      </c>
      <c r="Q67" s="34">
        <v>0</v>
      </c>
      <c r="R67" s="32">
        <v>0</v>
      </c>
      <c r="S67" s="33">
        <v>0</v>
      </c>
      <c r="T67" s="33">
        <v>0</v>
      </c>
      <c r="U67" s="33">
        <v>0</v>
      </c>
      <c r="V67" s="34">
        <v>0</v>
      </c>
      <c r="W67" s="32">
        <v>0</v>
      </c>
      <c r="X67" s="33">
        <v>0</v>
      </c>
      <c r="Y67" s="33">
        <v>0</v>
      </c>
      <c r="Z67" s="33">
        <v>0</v>
      </c>
      <c r="AA67" s="34">
        <v>0</v>
      </c>
      <c r="AB67" s="32">
        <v>0</v>
      </c>
      <c r="AC67" s="33">
        <v>0</v>
      </c>
      <c r="AD67" s="33">
        <v>0</v>
      </c>
      <c r="AE67" s="33">
        <v>0</v>
      </c>
      <c r="AF67" s="34">
        <v>0</v>
      </c>
      <c r="AG67" s="32">
        <v>0</v>
      </c>
      <c r="AH67" s="33">
        <v>0</v>
      </c>
      <c r="AI67" s="33">
        <v>0</v>
      </c>
      <c r="AJ67" s="33">
        <v>0</v>
      </c>
      <c r="AK67" s="34">
        <v>0</v>
      </c>
      <c r="AL67" s="32">
        <v>0</v>
      </c>
      <c r="AM67" s="33">
        <v>0</v>
      </c>
      <c r="AN67" s="33">
        <v>0</v>
      </c>
      <c r="AO67" s="33">
        <v>0</v>
      </c>
      <c r="AP67" s="34">
        <v>0</v>
      </c>
      <c r="AQ67" s="32">
        <v>0</v>
      </c>
      <c r="AR67" s="33">
        <v>0</v>
      </c>
      <c r="AS67" s="33">
        <v>0</v>
      </c>
      <c r="AT67" s="33">
        <v>0</v>
      </c>
      <c r="AU67" s="34">
        <v>0</v>
      </c>
      <c r="AV67" s="32">
        <v>0</v>
      </c>
      <c r="AW67" s="33">
        <v>0</v>
      </c>
      <c r="AX67" s="33">
        <v>0</v>
      </c>
      <c r="AY67" s="33">
        <v>0</v>
      </c>
      <c r="AZ67" s="34">
        <v>0</v>
      </c>
      <c r="BA67" s="32">
        <v>0</v>
      </c>
      <c r="BB67" s="33">
        <v>0</v>
      </c>
      <c r="BC67" s="33">
        <v>0</v>
      </c>
      <c r="BD67" s="33">
        <v>0</v>
      </c>
      <c r="BE67" s="34">
        <v>0</v>
      </c>
      <c r="BF67" s="32">
        <v>0</v>
      </c>
      <c r="BG67" s="33">
        <v>0</v>
      </c>
      <c r="BH67" s="33">
        <v>0</v>
      </c>
      <c r="BI67" s="33">
        <v>0</v>
      </c>
      <c r="BJ67" s="34">
        <v>0</v>
      </c>
      <c r="BK67" s="35">
        <v>0</v>
      </c>
    </row>
    <row r="68" spans="1:63" ht="12.75">
      <c r="A68" s="15"/>
      <c r="B68" s="24" t="s">
        <v>79</v>
      </c>
      <c r="C68" s="32">
        <v>0</v>
      </c>
      <c r="D68" s="33">
        <v>0</v>
      </c>
      <c r="E68" s="33">
        <v>0</v>
      </c>
      <c r="F68" s="33">
        <v>0</v>
      </c>
      <c r="G68" s="34">
        <v>0</v>
      </c>
      <c r="H68" s="32">
        <v>0</v>
      </c>
      <c r="I68" s="33">
        <v>0</v>
      </c>
      <c r="J68" s="33">
        <v>0</v>
      </c>
      <c r="K68" s="33">
        <v>0</v>
      </c>
      <c r="L68" s="34">
        <v>0</v>
      </c>
      <c r="M68" s="32">
        <v>0</v>
      </c>
      <c r="N68" s="33">
        <v>0</v>
      </c>
      <c r="O68" s="33">
        <v>0</v>
      </c>
      <c r="P68" s="33">
        <v>0</v>
      </c>
      <c r="Q68" s="34">
        <v>0</v>
      </c>
      <c r="R68" s="32">
        <v>0</v>
      </c>
      <c r="S68" s="33">
        <v>0</v>
      </c>
      <c r="T68" s="33">
        <v>0</v>
      </c>
      <c r="U68" s="33">
        <v>0</v>
      </c>
      <c r="V68" s="34">
        <v>0</v>
      </c>
      <c r="W68" s="32">
        <v>0</v>
      </c>
      <c r="X68" s="33">
        <v>0</v>
      </c>
      <c r="Y68" s="33">
        <v>0</v>
      </c>
      <c r="Z68" s="33">
        <v>0</v>
      </c>
      <c r="AA68" s="34">
        <v>0</v>
      </c>
      <c r="AB68" s="32">
        <v>0</v>
      </c>
      <c r="AC68" s="33">
        <v>0</v>
      </c>
      <c r="AD68" s="33">
        <v>0</v>
      </c>
      <c r="AE68" s="33">
        <v>0</v>
      </c>
      <c r="AF68" s="34">
        <v>0</v>
      </c>
      <c r="AG68" s="32">
        <v>0</v>
      </c>
      <c r="AH68" s="33">
        <v>0</v>
      </c>
      <c r="AI68" s="33">
        <v>0</v>
      </c>
      <c r="AJ68" s="33">
        <v>0</v>
      </c>
      <c r="AK68" s="34">
        <v>0</v>
      </c>
      <c r="AL68" s="32">
        <v>0</v>
      </c>
      <c r="AM68" s="33">
        <v>0</v>
      </c>
      <c r="AN68" s="33">
        <v>0</v>
      </c>
      <c r="AO68" s="33">
        <v>0</v>
      </c>
      <c r="AP68" s="34">
        <v>0</v>
      </c>
      <c r="AQ68" s="32">
        <v>0</v>
      </c>
      <c r="AR68" s="33">
        <v>0</v>
      </c>
      <c r="AS68" s="33">
        <v>0</v>
      </c>
      <c r="AT68" s="33">
        <v>0</v>
      </c>
      <c r="AU68" s="34">
        <v>0</v>
      </c>
      <c r="AV68" s="32">
        <v>0</v>
      </c>
      <c r="AW68" s="33">
        <v>0</v>
      </c>
      <c r="AX68" s="33">
        <v>0</v>
      </c>
      <c r="AY68" s="33">
        <v>0</v>
      </c>
      <c r="AZ68" s="34">
        <v>0</v>
      </c>
      <c r="BA68" s="32">
        <v>0</v>
      </c>
      <c r="BB68" s="33">
        <v>0</v>
      </c>
      <c r="BC68" s="33">
        <v>0</v>
      </c>
      <c r="BD68" s="33">
        <v>0</v>
      </c>
      <c r="BE68" s="34">
        <v>0</v>
      </c>
      <c r="BF68" s="32">
        <v>0</v>
      </c>
      <c r="BG68" s="33">
        <v>0</v>
      </c>
      <c r="BH68" s="33">
        <v>0</v>
      </c>
      <c r="BI68" s="33">
        <v>0</v>
      </c>
      <c r="BJ68" s="34">
        <v>0</v>
      </c>
      <c r="BK68" s="35">
        <v>0</v>
      </c>
    </row>
    <row r="69" spans="1:63" ht="12.75">
      <c r="A69" s="15" t="s">
        <v>71</v>
      </c>
      <c r="B69" s="23" t="s">
        <v>19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4"/>
    </row>
    <row r="70" spans="1:63" ht="12.75">
      <c r="A70" s="15"/>
      <c r="B70" s="24" t="s">
        <v>36</v>
      </c>
      <c r="C70" s="32">
        <v>0</v>
      </c>
      <c r="D70" s="33">
        <v>0</v>
      </c>
      <c r="E70" s="33">
        <v>0</v>
      </c>
      <c r="F70" s="33">
        <v>0</v>
      </c>
      <c r="G70" s="34">
        <v>0</v>
      </c>
      <c r="H70" s="32">
        <v>0</v>
      </c>
      <c r="I70" s="33">
        <v>0</v>
      </c>
      <c r="J70" s="33">
        <v>0</v>
      </c>
      <c r="K70" s="33">
        <v>0</v>
      </c>
      <c r="L70" s="34">
        <v>0</v>
      </c>
      <c r="M70" s="32">
        <v>0</v>
      </c>
      <c r="N70" s="33">
        <v>0</v>
      </c>
      <c r="O70" s="33">
        <v>0</v>
      </c>
      <c r="P70" s="33">
        <v>0</v>
      </c>
      <c r="Q70" s="34">
        <v>0</v>
      </c>
      <c r="R70" s="32">
        <v>0</v>
      </c>
      <c r="S70" s="33">
        <v>0</v>
      </c>
      <c r="T70" s="33">
        <v>0</v>
      </c>
      <c r="U70" s="33">
        <v>0</v>
      </c>
      <c r="V70" s="34">
        <v>0</v>
      </c>
      <c r="W70" s="32">
        <v>0</v>
      </c>
      <c r="X70" s="33">
        <v>0</v>
      </c>
      <c r="Y70" s="33">
        <v>0</v>
      </c>
      <c r="Z70" s="33">
        <v>0</v>
      </c>
      <c r="AA70" s="34">
        <v>0</v>
      </c>
      <c r="AB70" s="32">
        <v>0</v>
      </c>
      <c r="AC70" s="33">
        <v>0</v>
      </c>
      <c r="AD70" s="33">
        <v>0</v>
      </c>
      <c r="AE70" s="33">
        <v>0</v>
      </c>
      <c r="AF70" s="34">
        <v>0</v>
      </c>
      <c r="AG70" s="32">
        <v>0</v>
      </c>
      <c r="AH70" s="33">
        <v>0</v>
      </c>
      <c r="AI70" s="33">
        <v>0</v>
      </c>
      <c r="AJ70" s="33">
        <v>0</v>
      </c>
      <c r="AK70" s="34">
        <v>0</v>
      </c>
      <c r="AL70" s="32">
        <v>0</v>
      </c>
      <c r="AM70" s="33">
        <v>0</v>
      </c>
      <c r="AN70" s="33">
        <v>0</v>
      </c>
      <c r="AO70" s="33">
        <v>0</v>
      </c>
      <c r="AP70" s="34">
        <v>0</v>
      </c>
      <c r="AQ70" s="32">
        <v>0</v>
      </c>
      <c r="AR70" s="33">
        <v>0</v>
      </c>
      <c r="AS70" s="33">
        <v>0</v>
      </c>
      <c r="AT70" s="33">
        <v>0</v>
      </c>
      <c r="AU70" s="34">
        <v>0</v>
      </c>
      <c r="AV70" s="32">
        <v>0</v>
      </c>
      <c r="AW70" s="33">
        <v>0</v>
      </c>
      <c r="AX70" s="33">
        <v>0</v>
      </c>
      <c r="AY70" s="33">
        <v>0</v>
      </c>
      <c r="AZ70" s="34">
        <v>0</v>
      </c>
      <c r="BA70" s="32">
        <v>0</v>
      </c>
      <c r="BB70" s="33">
        <v>0</v>
      </c>
      <c r="BC70" s="33">
        <v>0</v>
      </c>
      <c r="BD70" s="33">
        <v>0</v>
      </c>
      <c r="BE70" s="34">
        <v>0</v>
      </c>
      <c r="BF70" s="32">
        <v>0</v>
      </c>
      <c r="BG70" s="33">
        <v>0</v>
      </c>
      <c r="BH70" s="33">
        <v>0</v>
      </c>
      <c r="BI70" s="33">
        <v>0</v>
      </c>
      <c r="BJ70" s="34">
        <v>0</v>
      </c>
      <c r="BK70" s="35">
        <v>0</v>
      </c>
    </row>
    <row r="71" spans="1:63" ht="12.75">
      <c r="A71" s="15"/>
      <c r="B71" s="24" t="s">
        <v>80</v>
      </c>
      <c r="C71" s="32">
        <v>0</v>
      </c>
      <c r="D71" s="33">
        <v>0</v>
      </c>
      <c r="E71" s="33">
        <v>0</v>
      </c>
      <c r="F71" s="33">
        <v>0</v>
      </c>
      <c r="G71" s="34">
        <v>0</v>
      </c>
      <c r="H71" s="32">
        <v>0</v>
      </c>
      <c r="I71" s="33">
        <v>0</v>
      </c>
      <c r="J71" s="33">
        <v>0</v>
      </c>
      <c r="K71" s="33">
        <v>0</v>
      </c>
      <c r="L71" s="34">
        <v>0</v>
      </c>
      <c r="M71" s="32">
        <v>0</v>
      </c>
      <c r="N71" s="33">
        <v>0</v>
      </c>
      <c r="O71" s="33">
        <v>0</v>
      </c>
      <c r="P71" s="33">
        <v>0</v>
      </c>
      <c r="Q71" s="34">
        <v>0</v>
      </c>
      <c r="R71" s="32">
        <v>0</v>
      </c>
      <c r="S71" s="33">
        <v>0</v>
      </c>
      <c r="T71" s="33">
        <v>0</v>
      </c>
      <c r="U71" s="33">
        <v>0</v>
      </c>
      <c r="V71" s="34">
        <v>0</v>
      </c>
      <c r="W71" s="32">
        <v>0</v>
      </c>
      <c r="X71" s="33">
        <v>0</v>
      </c>
      <c r="Y71" s="33">
        <v>0</v>
      </c>
      <c r="Z71" s="33">
        <v>0</v>
      </c>
      <c r="AA71" s="34">
        <v>0</v>
      </c>
      <c r="AB71" s="32">
        <v>0</v>
      </c>
      <c r="AC71" s="33">
        <v>0</v>
      </c>
      <c r="AD71" s="33">
        <v>0</v>
      </c>
      <c r="AE71" s="33">
        <v>0</v>
      </c>
      <c r="AF71" s="34">
        <v>0</v>
      </c>
      <c r="AG71" s="32">
        <v>0</v>
      </c>
      <c r="AH71" s="33">
        <v>0</v>
      </c>
      <c r="AI71" s="33">
        <v>0</v>
      </c>
      <c r="AJ71" s="33">
        <v>0</v>
      </c>
      <c r="AK71" s="34">
        <v>0</v>
      </c>
      <c r="AL71" s="32">
        <v>0</v>
      </c>
      <c r="AM71" s="33">
        <v>0</v>
      </c>
      <c r="AN71" s="33">
        <v>0</v>
      </c>
      <c r="AO71" s="33">
        <v>0</v>
      </c>
      <c r="AP71" s="34">
        <v>0</v>
      </c>
      <c r="AQ71" s="32">
        <v>0</v>
      </c>
      <c r="AR71" s="33">
        <v>0</v>
      </c>
      <c r="AS71" s="33">
        <v>0</v>
      </c>
      <c r="AT71" s="33">
        <v>0</v>
      </c>
      <c r="AU71" s="34">
        <v>0</v>
      </c>
      <c r="AV71" s="32">
        <v>0</v>
      </c>
      <c r="AW71" s="33">
        <v>0</v>
      </c>
      <c r="AX71" s="33">
        <v>0</v>
      </c>
      <c r="AY71" s="33">
        <v>0</v>
      </c>
      <c r="AZ71" s="34">
        <v>0</v>
      </c>
      <c r="BA71" s="32">
        <v>0</v>
      </c>
      <c r="BB71" s="33">
        <v>0</v>
      </c>
      <c r="BC71" s="33">
        <v>0</v>
      </c>
      <c r="BD71" s="33">
        <v>0</v>
      </c>
      <c r="BE71" s="34">
        <v>0</v>
      </c>
      <c r="BF71" s="32">
        <v>0</v>
      </c>
      <c r="BG71" s="33">
        <v>0</v>
      </c>
      <c r="BH71" s="33">
        <v>0</v>
      </c>
      <c r="BI71" s="33">
        <v>0</v>
      </c>
      <c r="BJ71" s="34">
        <v>0</v>
      </c>
      <c r="BK71" s="35">
        <v>0</v>
      </c>
    </row>
    <row r="72" spans="1:63" ht="12.75">
      <c r="A72" s="15"/>
      <c r="B72" s="25" t="s">
        <v>78</v>
      </c>
      <c r="C72" s="36">
        <v>0</v>
      </c>
      <c r="D72" s="37">
        <v>0</v>
      </c>
      <c r="E72" s="37">
        <v>0</v>
      </c>
      <c r="F72" s="37">
        <v>0</v>
      </c>
      <c r="G72" s="38">
        <v>0</v>
      </c>
      <c r="H72" s="36">
        <v>0</v>
      </c>
      <c r="I72" s="37">
        <v>0</v>
      </c>
      <c r="J72" s="37">
        <v>0</v>
      </c>
      <c r="K72" s="37">
        <v>0</v>
      </c>
      <c r="L72" s="38">
        <v>0</v>
      </c>
      <c r="M72" s="36">
        <v>0</v>
      </c>
      <c r="N72" s="37">
        <v>0</v>
      </c>
      <c r="O72" s="37">
        <v>0</v>
      </c>
      <c r="P72" s="37">
        <v>0</v>
      </c>
      <c r="Q72" s="38">
        <v>0</v>
      </c>
      <c r="R72" s="36">
        <v>0</v>
      </c>
      <c r="S72" s="37">
        <v>0</v>
      </c>
      <c r="T72" s="37">
        <v>0</v>
      </c>
      <c r="U72" s="37">
        <v>0</v>
      </c>
      <c r="V72" s="38">
        <v>0</v>
      </c>
      <c r="W72" s="36">
        <v>0</v>
      </c>
      <c r="X72" s="37">
        <v>0</v>
      </c>
      <c r="Y72" s="37">
        <v>0</v>
      </c>
      <c r="Z72" s="37">
        <v>0</v>
      </c>
      <c r="AA72" s="38">
        <v>0</v>
      </c>
      <c r="AB72" s="36">
        <v>0</v>
      </c>
      <c r="AC72" s="37">
        <v>0</v>
      </c>
      <c r="AD72" s="37">
        <v>0</v>
      </c>
      <c r="AE72" s="37">
        <v>0</v>
      </c>
      <c r="AF72" s="38">
        <v>0</v>
      </c>
      <c r="AG72" s="36">
        <v>0</v>
      </c>
      <c r="AH72" s="37">
        <v>0</v>
      </c>
      <c r="AI72" s="37">
        <v>0</v>
      </c>
      <c r="AJ72" s="37">
        <v>0</v>
      </c>
      <c r="AK72" s="38">
        <v>0</v>
      </c>
      <c r="AL72" s="36">
        <v>0</v>
      </c>
      <c r="AM72" s="37">
        <v>0</v>
      </c>
      <c r="AN72" s="37">
        <v>0</v>
      </c>
      <c r="AO72" s="37">
        <v>0</v>
      </c>
      <c r="AP72" s="38">
        <v>0</v>
      </c>
      <c r="AQ72" s="36">
        <v>0</v>
      </c>
      <c r="AR72" s="37">
        <v>0</v>
      </c>
      <c r="AS72" s="37">
        <v>0</v>
      </c>
      <c r="AT72" s="37">
        <v>0</v>
      </c>
      <c r="AU72" s="38">
        <v>0</v>
      </c>
      <c r="AV72" s="36">
        <v>0</v>
      </c>
      <c r="AW72" s="37">
        <v>0</v>
      </c>
      <c r="AX72" s="37">
        <v>0</v>
      </c>
      <c r="AY72" s="37">
        <v>0</v>
      </c>
      <c r="AZ72" s="38">
        <v>0</v>
      </c>
      <c r="BA72" s="36">
        <v>0</v>
      </c>
      <c r="BB72" s="37">
        <v>0</v>
      </c>
      <c r="BC72" s="37">
        <v>0</v>
      </c>
      <c r="BD72" s="37">
        <v>0</v>
      </c>
      <c r="BE72" s="38">
        <v>0</v>
      </c>
      <c r="BF72" s="36">
        <v>0</v>
      </c>
      <c r="BG72" s="37">
        <v>0</v>
      </c>
      <c r="BH72" s="37">
        <v>0</v>
      </c>
      <c r="BI72" s="37">
        <v>0</v>
      </c>
      <c r="BJ72" s="38">
        <v>0</v>
      </c>
      <c r="BK72" s="39">
        <v>0</v>
      </c>
    </row>
    <row r="73" spans="1:63" ht="12.75">
      <c r="A73" s="15"/>
      <c r="B73" s="23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1:63" ht="12.75">
      <c r="A74" s="15" t="s">
        <v>20</v>
      </c>
      <c r="B74" s="22" t="s">
        <v>21</v>
      </c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4"/>
    </row>
    <row r="75" spans="1:63" ht="12.75">
      <c r="A75" s="15" t="s">
        <v>70</v>
      </c>
      <c r="B75" s="23" t="s">
        <v>22</v>
      </c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4"/>
    </row>
    <row r="76" spans="1:63" ht="12.75">
      <c r="A76" s="15"/>
      <c r="B76" s="24" t="s">
        <v>36</v>
      </c>
      <c r="C76" s="33">
        <v>0</v>
      </c>
      <c r="D76" s="33">
        <v>0</v>
      </c>
      <c r="E76" s="33">
        <v>0</v>
      </c>
      <c r="F76" s="33">
        <v>0</v>
      </c>
      <c r="G76" s="44">
        <v>0</v>
      </c>
      <c r="H76" s="32">
        <v>0</v>
      </c>
      <c r="I76" s="33">
        <v>0</v>
      </c>
      <c r="J76" s="33">
        <v>0</v>
      </c>
      <c r="K76" s="33">
        <v>0</v>
      </c>
      <c r="L76" s="44">
        <v>0</v>
      </c>
      <c r="M76" s="32">
        <v>0</v>
      </c>
      <c r="N76" s="33">
        <v>0</v>
      </c>
      <c r="O76" s="33">
        <v>0</v>
      </c>
      <c r="P76" s="33">
        <v>0</v>
      </c>
      <c r="Q76" s="44">
        <v>0</v>
      </c>
      <c r="R76" s="32">
        <v>0</v>
      </c>
      <c r="S76" s="33">
        <v>0</v>
      </c>
      <c r="T76" s="33">
        <v>0</v>
      </c>
      <c r="U76" s="33">
        <v>0</v>
      </c>
      <c r="V76" s="34">
        <v>0.000291202</v>
      </c>
      <c r="W76" s="45">
        <v>0</v>
      </c>
      <c r="X76" s="33">
        <v>0</v>
      </c>
      <c r="Y76" s="33">
        <v>0</v>
      </c>
      <c r="Z76" s="33">
        <v>0</v>
      </c>
      <c r="AA76" s="44">
        <v>0</v>
      </c>
      <c r="AB76" s="32">
        <v>0</v>
      </c>
      <c r="AC76" s="33">
        <v>0</v>
      </c>
      <c r="AD76" s="33">
        <v>0</v>
      </c>
      <c r="AE76" s="33">
        <v>0</v>
      </c>
      <c r="AF76" s="44">
        <v>0</v>
      </c>
      <c r="AG76" s="32">
        <v>0</v>
      </c>
      <c r="AH76" s="33">
        <v>0</v>
      </c>
      <c r="AI76" s="33">
        <v>0</v>
      </c>
      <c r="AJ76" s="33">
        <v>0</v>
      </c>
      <c r="AK76" s="44">
        <v>0</v>
      </c>
      <c r="AL76" s="32">
        <v>0</v>
      </c>
      <c r="AM76" s="33">
        <v>0</v>
      </c>
      <c r="AN76" s="33">
        <v>0</v>
      </c>
      <c r="AO76" s="33">
        <v>0</v>
      </c>
      <c r="AP76" s="44">
        <v>0</v>
      </c>
      <c r="AQ76" s="32">
        <v>0</v>
      </c>
      <c r="AR76" s="33">
        <v>0</v>
      </c>
      <c r="AS76" s="33">
        <v>0</v>
      </c>
      <c r="AT76" s="33">
        <v>0</v>
      </c>
      <c r="AU76" s="44">
        <v>0</v>
      </c>
      <c r="AV76" s="32">
        <v>0</v>
      </c>
      <c r="AW76" s="33">
        <v>0</v>
      </c>
      <c r="AX76" s="33">
        <v>0</v>
      </c>
      <c r="AY76" s="33">
        <v>0</v>
      </c>
      <c r="AZ76" s="44">
        <v>0</v>
      </c>
      <c r="BA76" s="32">
        <v>0</v>
      </c>
      <c r="BB76" s="33">
        <v>0</v>
      </c>
      <c r="BC76" s="33">
        <v>0</v>
      </c>
      <c r="BD76" s="33">
        <v>0</v>
      </c>
      <c r="BE76" s="44">
        <v>0</v>
      </c>
      <c r="BF76" s="32">
        <v>0</v>
      </c>
      <c r="BG76" s="33">
        <v>0</v>
      </c>
      <c r="BH76" s="33">
        <v>0</v>
      </c>
      <c r="BI76" s="33">
        <v>0</v>
      </c>
      <c r="BJ76" s="44">
        <v>0</v>
      </c>
      <c r="BK76" s="35">
        <f>SUM(C76:BJ76)</f>
        <v>0.000291202</v>
      </c>
    </row>
    <row r="77" spans="1:63" ht="12.75">
      <c r="A77" s="15"/>
      <c r="B77" s="25" t="s">
        <v>77</v>
      </c>
      <c r="C77" s="36">
        <f aca="true" t="shared" si="20" ref="C77:AH77">SUM(C76)</f>
        <v>0</v>
      </c>
      <c r="D77" s="37">
        <f t="shared" si="20"/>
        <v>0</v>
      </c>
      <c r="E77" s="37">
        <f t="shared" si="20"/>
        <v>0</v>
      </c>
      <c r="F77" s="37">
        <f t="shared" si="20"/>
        <v>0</v>
      </c>
      <c r="G77" s="38">
        <f t="shared" si="20"/>
        <v>0</v>
      </c>
      <c r="H77" s="36">
        <f t="shared" si="20"/>
        <v>0</v>
      </c>
      <c r="I77" s="37">
        <f t="shared" si="20"/>
        <v>0</v>
      </c>
      <c r="J77" s="37">
        <f t="shared" si="20"/>
        <v>0</v>
      </c>
      <c r="K77" s="37">
        <f t="shared" si="20"/>
        <v>0</v>
      </c>
      <c r="L77" s="38">
        <f t="shared" si="20"/>
        <v>0</v>
      </c>
      <c r="M77" s="36">
        <f t="shared" si="20"/>
        <v>0</v>
      </c>
      <c r="N77" s="37">
        <f t="shared" si="20"/>
        <v>0</v>
      </c>
      <c r="O77" s="37">
        <f t="shared" si="20"/>
        <v>0</v>
      </c>
      <c r="P77" s="37">
        <f t="shared" si="20"/>
        <v>0</v>
      </c>
      <c r="Q77" s="38">
        <f t="shared" si="20"/>
        <v>0</v>
      </c>
      <c r="R77" s="36">
        <f t="shared" si="20"/>
        <v>0</v>
      </c>
      <c r="S77" s="37">
        <f t="shared" si="20"/>
        <v>0</v>
      </c>
      <c r="T77" s="37">
        <f t="shared" si="20"/>
        <v>0</v>
      </c>
      <c r="U77" s="37">
        <f t="shared" si="20"/>
        <v>0</v>
      </c>
      <c r="V77" s="38">
        <f t="shared" si="20"/>
        <v>0.000291202</v>
      </c>
      <c r="W77" s="36">
        <f t="shared" si="20"/>
        <v>0</v>
      </c>
      <c r="X77" s="37">
        <f t="shared" si="20"/>
        <v>0</v>
      </c>
      <c r="Y77" s="37">
        <f t="shared" si="20"/>
        <v>0</v>
      </c>
      <c r="Z77" s="37">
        <f t="shared" si="20"/>
        <v>0</v>
      </c>
      <c r="AA77" s="38">
        <f t="shared" si="20"/>
        <v>0</v>
      </c>
      <c r="AB77" s="36">
        <f t="shared" si="20"/>
        <v>0</v>
      </c>
      <c r="AC77" s="37">
        <f t="shared" si="20"/>
        <v>0</v>
      </c>
      <c r="AD77" s="37">
        <f t="shared" si="20"/>
        <v>0</v>
      </c>
      <c r="AE77" s="37">
        <f t="shared" si="20"/>
        <v>0</v>
      </c>
      <c r="AF77" s="38">
        <f t="shared" si="20"/>
        <v>0</v>
      </c>
      <c r="AG77" s="36">
        <f t="shared" si="20"/>
        <v>0</v>
      </c>
      <c r="AH77" s="37">
        <f t="shared" si="20"/>
        <v>0</v>
      </c>
      <c r="AI77" s="37">
        <f aca="true" t="shared" si="21" ref="AI77:BK77">SUM(AI76)</f>
        <v>0</v>
      </c>
      <c r="AJ77" s="37">
        <f t="shared" si="21"/>
        <v>0</v>
      </c>
      <c r="AK77" s="38">
        <f t="shared" si="21"/>
        <v>0</v>
      </c>
      <c r="AL77" s="36">
        <f t="shared" si="21"/>
        <v>0</v>
      </c>
      <c r="AM77" s="37">
        <f t="shared" si="21"/>
        <v>0</v>
      </c>
      <c r="AN77" s="37">
        <f t="shared" si="21"/>
        <v>0</v>
      </c>
      <c r="AO77" s="37">
        <f t="shared" si="21"/>
        <v>0</v>
      </c>
      <c r="AP77" s="38">
        <f t="shared" si="21"/>
        <v>0</v>
      </c>
      <c r="AQ77" s="36">
        <f t="shared" si="21"/>
        <v>0</v>
      </c>
      <c r="AR77" s="37">
        <f t="shared" si="21"/>
        <v>0</v>
      </c>
      <c r="AS77" s="37">
        <f t="shared" si="21"/>
        <v>0</v>
      </c>
      <c r="AT77" s="37">
        <f t="shared" si="21"/>
        <v>0</v>
      </c>
      <c r="AU77" s="38">
        <f t="shared" si="21"/>
        <v>0</v>
      </c>
      <c r="AV77" s="36">
        <f t="shared" si="21"/>
        <v>0</v>
      </c>
      <c r="AW77" s="37">
        <f t="shared" si="21"/>
        <v>0</v>
      </c>
      <c r="AX77" s="37">
        <f t="shared" si="21"/>
        <v>0</v>
      </c>
      <c r="AY77" s="37">
        <f t="shared" si="21"/>
        <v>0</v>
      </c>
      <c r="AZ77" s="38">
        <f t="shared" si="21"/>
        <v>0</v>
      </c>
      <c r="BA77" s="36">
        <f t="shared" si="21"/>
        <v>0</v>
      </c>
      <c r="BB77" s="37">
        <f t="shared" si="21"/>
        <v>0</v>
      </c>
      <c r="BC77" s="37">
        <f t="shared" si="21"/>
        <v>0</v>
      </c>
      <c r="BD77" s="37">
        <f t="shared" si="21"/>
        <v>0</v>
      </c>
      <c r="BE77" s="38">
        <f t="shared" si="21"/>
        <v>0</v>
      </c>
      <c r="BF77" s="36">
        <f t="shared" si="21"/>
        <v>0</v>
      </c>
      <c r="BG77" s="37">
        <f t="shared" si="21"/>
        <v>0</v>
      </c>
      <c r="BH77" s="37">
        <f t="shared" si="21"/>
        <v>0</v>
      </c>
      <c r="BI77" s="37">
        <f t="shared" si="21"/>
        <v>0</v>
      </c>
      <c r="BJ77" s="38">
        <f t="shared" si="21"/>
        <v>0</v>
      </c>
      <c r="BK77" s="39">
        <f t="shared" si="21"/>
        <v>0.000291202</v>
      </c>
    </row>
    <row r="78" spans="1:63" ht="12.75">
      <c r="A78" s="15"/>
      <c r="B78" s="27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4"/>
    </row>
    <row r="79" spans="1:63" ht="12.75">
      <c r="A79" s="15"/>
      <c r="B79" s="28" t="s">
        <v>92</v>
      </c>
      <c r="C79" s="36">
        <f aca="true" t="shared" si="22" ref="C79:AH79">C35+C58+C63+C72+C77</f>
        <v>0</v>
      </c>
      <c r="D79" s="46">
        <f t="shared" si="22"/>
        <v>2825.763356591</v>
      </c>
      <c r="E79" s="46">
        <f t="shared" si="22"/>
        <v>0</v>
      </c>
      <c r="F79" s="46">
        <f t="shared" si="22"/>
        <v>0</v>
      </c>
      <c r="G79" s="38">
        <f t="shared" si="22"/>
        <v>0</v>
      </c>
      <c r="H79" s="36">
        <f t="shared" si="22"/>
        <v>2621.9054628199997</v>
      </c>
      <c r="I79" s="46">
        <f t="shared" si="22"/>
        <v>16570.526844057</v>
      </c>
      <c r="J79" s="46">
        <f t="shared" si="22"/>
        <v>686.576113554</v>
      </c>
      <c r="K79" s="46">
        <f t="shared" si="22"/>
        <v>0</v>
      </c>
      <c r="L79" s="38">
        <f t="shared" si="22"/>
        <v>4547.947247807</v>
      </c>
      <c r="M79" s="36">
        <f t="shared" si="22"/>
        <v>0</v>
      </c>
      <c r="N79" s="46">
        <f t="shared" si="22"/>
        <v>3.286258306</v>
      </c>
      <c r="O79" s="46">
        <f t="shared" si="22"/>
        <v>0</v>
      </c>
      <c r="P79" s="46">
        <f t="shared" si="22"/>
        <v>0</v>
      </c>
      <c r="Q79" s="38">
        <f t="shared" si="22"/>
        <v>0</v>
      </c>
      <c r="R79" s="36">
        <f t="shared" si="22"/>
        <v>1164.193915612</v>
      </c>
      <c r="S79" s="46">
        <f t="shared" si="22"/>
        <v>358.69676166</v>
      </c>
      <c r="T79" s="46">
        <f t="shared" si="22"/>
        <v>0.995124295</v>
      </c>
      <c r="U79" s="46">
        <f t="shared" si="22"/>
        <v>0</v>
      </c>
      <c r="V79" s="38">
        <f t="shared" si="22"/>
        <v>404.14843398700003</v>
      </c>
      <c r="W79" s="36">
        <f t="shared" si="22"/>
        <v>0</v>
      </c>
      <c r="X79" s="46">
        <f t="shared" si="22"/>
        <v>70.660283244</v>
      </c>
      <c r="Y79" s="46">
        <f t="shared" si="22"/>
        <v>0</v>
      </c>
      <c r="Z79" s="46">
        <f t="shared" si="22"/>
        <v>0</v>
      </c>
      <c r="AA79" s="38">
        <f t="shared" si="22"/>
        <v>0</v>
      </c>
      <c r="AB79" s="36">
        <f t="shared" si="22"/>
        <v>20.840936921</v>
      </c>
      <c r="AC79" s="46">
        <f t="shared" si="22"/>
        <v>361.89074524899996</v>
      </c>
      <c r="AD79" s="46">
        <f t="shared" si="22"/>
        <v>0</v>
      </c>
      <c r="AE79" s="46">
        <f t="shared" si="22"/>
        <v>0</v>
      </c>
      <c r="AF79" s="38">
        <f t="shared" si="22"/>
        <v>285.679565206</v>
      </c>
      <c r="AG79" s="36">
        <f t="shared" si="22"/>
        <v>0</v>
      </c>
      <c r="AH79" s="46">
        <f t="shared" si="22"/>
        <v>0</v>
      </c>
      <c r="AI79" s="46">
        <f aca="true" t="shared" si="23" ref="AI79:BK79">AI35+AI58+AI63+AI72+AI77</f>
        <v>0</v>
      </c>
      <c r="AJ79" s="46">
        <f t="shared" si="23"/>
        <v>0</v>
      </c>
      <c r="AK79" s="38">
        <f t="shared" si="23"/>
        <v>0</v>
      </c>
      <c r="AL79" s="36">
        <f t="shared" si="23"/>
        <v>3.049860962</v>
      </c>
      <c r="AM79" s="46">
        <f t="shared" si="23"/>
        <v>3.0119968249999998</v>
      </c>
      <c r="AN79" s="46">
        <f t="shared" si="23"/>
        <v>0</v>
      </c>
      <c r="AO79" s="46">
        <f t="shared" si="23"/>
        <v>0</v>
      </c>
      <c r="AP79" s="38">
        <f t="shared" si="23"/>
        <v>3.1073356359999997</v>
      </c>
      <c r="AQ79" s="36">
        <f t="shared" si="23"/>
        <v>0</v>
      </c>
      <c r="AR79" s="46">
        <f t="shared" si="23"/>
        <v>34.576235243999996</v>
      </c>
      <c r="AS79" s="46">
        <f t="shared" si="23"/>
        <v>0</v>
      </c>
      <c r="AT79" s="46">
        <f t="shared" si="23"/>
        <v>0</v>
      </c>
      <c r="AU79" s="38">
        <f t="shared" si="23"/>
        <v>0</v>
      </c>
      <c r="AV79" s="36">
        <f t="shared" si="23"/>
        <v>13888.17622435</v>
      </c>
      <c r="AW79" s="46">
        <f t="shared" si="23"/>
        <v>3994.3251574020005</v>
      </c>
      <c r="AX79" s="46">
        <f t="shared" si="23"/>
        <v>3.25260942</v>
      </c>
      <c r="AY79" s="46">
        <f t="shared" si="23"/>
        <v>1.553460777</v>
      </c>
      <c r="AZ79" s="38">
        <f t="shared" si="23"/>
        <v>15595.93639161787</v>
      </c>
      <c r="BA79" s="36">
        <f t="shared" si="23"/>
        <v>0</v>
      </c>
      <c r="BB79" s="46">
        <f t="shared" si="23"/>
        <v>0.401804454</v>
      </c>
      <c r="BC79" s="46">
        <f t="shared" si="23"/>
        <v>0</v>
      </c>
      <c r="BD79" s="46">
        <f t="shared" si="23"/>
        <v>0</v>
      </c>
      <c r="BE79" s="38">
        <f t="shared" si="23"/>
        <v>0</v>
      </c>
      <c r="BF79" s="36">
        <f t="shared" si="23"/>
        <v>4750.295082115</v>
      </c>
      <c r="BG79" s="46">
        <f t="shared" si="23"/>
        <v>241.396030165</v>
      </c>
      <c r="BH79" s="46">
        <f t="shared" si="23"/>
        <v>7.918455712</v>
      </c>
      <c r="BI79" s="46">
        <f t="shared" si="23"/>
        <v>0</v>
      </c>
      <c r="BJ79" s="38">
        <f t="shared" si="23"/>
        <v>1642.931308791</v>
      </c>
      <c r="BK79" s="39">
        <f t="shared" si="23"/>
        <v>70093.04300277987</v>
      </c>
    </row>
    <row r="80" spans="1:63" ht="12.75">
      <c r="A80" s="15"/>
      <c r="B80" s="28"/>
      <c r="C80" s="67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8"/>
    </row>
    <row r="81" spans="1:63" ht="15">
      <c r="A81" s="15" t="s">
        <v>5</v>
      </c>
      <c r="B81" s="29" t="s">
        <v>24</v>
      </c>
      <c r="C81" s="67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8"/>
    </row>
    <row r="82" spans="1:63" ht="12.75">
      <c r="A82" s="15"/>
      <c r="B82" s="24" t="s">
        <v>36</v>
      </c>
      <c r="C82" s="32">
        <v>0</v>
      </c>
      <c r="D82" s="33">
        <v>0</v>
      </c>
      <c r="E82" s="33">
        <v>0</v>
      </c>
      <c r="F82" s="33">
        <v>0</v>
      </c>
      <c r="G82" s="34">
        <v>0</v>
      </c>
      <c r="H82" s="32">
        <v>0</v>
      </c>
      <c r="I82" s="33">
        <v>0</v>
      </c>
      <c r="J82" s="33">
        <v>0</v>
      </c>
      <c r="K82" s="33">
        <v>0</v>
      </c>
      <c r="L82" s="34">
        <v>0</v>
      </c>
      <c r="M82" s="32">
        <v>0</v>
      </c>
      <c r="N82" s="33">
        <v>0</v>
      </c>
      <c r="O82" s="33">
        <v>0</v>
      </c>
      <c r="P82" s="33">
        <v>0</v>
      </c>
      <c r="Q82" s="34">
        <v>0</v>
      </c>
      <c r="R82" s="32">
        <v>0</v>
      </c>
      <c r="S82" s="33">
        <v>0</v>
      </c>
      <c r="T82" s="33">
        <v>0</v>
      </c>
      <c r="U82" s="33">
        <v>0</v>
      </c>
      <c r="V82" s="34">
        <v>0</v>
      </c>
      <c r="W82" s="32">
        <v>0</v>
      </c>
      <c r="X82" s="33">
        <v>0</v>
      </c>
      <c r="Y82" s="33">
        <v>0</v>
      </c>
      <c r="Z82" s="33">
        <v>0</v>
      </c>
      <c r="AA82" s="34">
        <v>0</v>
      </c>
      <c r="AB82" s="32">
        <v>0</v>
      </c>
      <c r="AC82" s="33">
        <v>0</v>
      </c>
      <c r="AD82" s="33">
        <v>0</v>
      </c>
      <c r="AE82" s="33">
        <v>0</v>
      </c>
      <c r="AF82" s="34">
        <v>0</v>
      </c>
      <c r="AG82" s="32">
        <v>0</v>
      </c>
      <c r="AH82" s="33">
        <v>0</v>
      </c>
      <c r="AI82" s="33">
        <v>0</v>
      </c>
      <c r="AJ82" s="33">
        <v>0</v>
      </c>
      <c r="AK82" s="34">
        <v>0</v>
      </c>
      <c r="AL82" s="32">
        <v>0</v>
      </c>
      <c r="AM82" s="33">
        <v>0</v>
      </c>
      <c r="AN82" s="33">
        <v>0</v>
      </c>
      <c r="AO82" s="33">
        <v>0</v>
      </c>
      <c r="AP82" s="34">
        <v>0</v>
      </c>
      <c r="AQ82" s="32">
        <v>0</v>
      </c>
      <c r="AR82" s="33">
        <v>0</v>
      </c>
      <c r="AS82" s="33">
        <v>0</v>
      </c>
      <c r="AT82" s="33">
        <v>0</v>
      </c>
      <c r="AU82" s="34">
        <v>0</v>
      </c>
      <c r="AV82" s="32">
        <v>0</v>
      </c>
      <c r="AW82" s="33">
        <v>0</v>
      </c>
      <c r="AX82" s="33">
        <v>0</v>
      </c>
      <c r="AY82" s="33">
        <v>0</v>
      </c>
      <c r="AZ82" s="34">
        <v>0</v>
      </c>
      <c r="BA82" s="32">
        <v>0</v>
      </c>
      <c r="BB82" s="33">
        <v>0</v>
      </c>
      <c r="BC82" s="33">
        <v>0</v>
      </c>
      <c r="BD82" s="33">
        <v>0</v>
      </c>
      <c r="BE82" s="34">
        <v>0</v>
      </c>
      <c r="BF82" s="32">
        <v>0</v>
      </c>
      <c r="BG82" s="33">
        <v>0</v>
      </c>
      <c r="BH82" s="33">
        <v>0</v>
      </c>
      <c r="BI82" s="33">
        <v>0</v>
      </c>
      <c r="BJ82" s="34">
        <v>0</v>
      </c>
      <c r="BK82" s="35">
        <v>0</v>
      </c>
    </row>
    <row r="83" spans="1:63" ht="13.5" thickBot="1">
      <c r="A83" s="30"/>
      <c r="B83" s="25" t="s">
        <v>77</v>
      </c>
      <c r="C83" s="36">
        <v>0</v>
      </c>
      <c r="D83" s="37">
        <v>0</v>
      </c>
      <c r="E83" s="37">
        <v>0</v>
      </c>
      <c r="F83" s="37">
        <v>0</v>
      </c>
      <c r="G83" s="38">
        <v>0</v>
      </c>
      <c r="H83" s="36">
        <v>0</v>
      </c>
      <c r="I83" s="37">
        <v>0</v>
      </c>
      <c r="J83" s="37">
        <v>0</v>
      </c>
      <c r="K83" s="37">
        <v>0</v>
      </c>
      <c r="L83" s="38">
        <v>0</v>
      </c>
      <c r="M83" s="36">
        <v>0</v>
      </c>
      <c r="N83" s="37">
        <v>0</v>
      </c>
      <c r="O83" s="37">
        <v>0</v>
      </c>
      <c r="P83" s="37">
        <v>0</v>
      </c>
      <c r="Q83" s="38">
        <v>0</v>
      </c>
      <c r="R83" s="36">
        <v>0</v>
      </c>
      <c r="S83" s="37">
        <v>0</v>
      </c>
      <c r="T83" s="37">
        <v>0</v>
      </c>
      <c r="U83" s="37">
        <v>0</v>
      </c>
      <c r="V83" s="38">
        <v>0</v>
      </c>
      <c r="W83" s="36">
        <v>0</v>
      </c>
      <c r="X83" s="37">
        <v>0</v>
      </c>
      <c r="Y83" s="37">
        <v>0</v>
      </c>
      <c r="Z83" s="37">
        <v>0</v>
      </c>
      <c r="AA83" s="38">
        <v>0</v>
      </c>
      <c r="AB83" s="36">
        <v>0</v>
      </c>
      <c r="AC83" s="37">
        <v>0</v>
      </c>
      <c r="AD83" s="37">
        <v>0</v>
      </c>
      <c r="AE83" s="37">
        <v>0</v>
      </c>
      <c r="AF83" s="38">
        <v>0</v>
      </c>
      <c r="AG83" s="36">
        <v>0</v>
      </c>
      <c r="AH83" s="37">
        <v>0</v>
      </c>
      <c r="AI83" s="37">
        <v>0</v>
      </c>
      <c r="AJ83" s="37">
        <v>0</v>
      </c>
      <c r="AK83" s="38">
        <v>0</v>
      </c>
      <c r="AL83" s="36">
        <v>0</v>
      </c>
      <c r="AM83" s="37">
        <v>0</v>
      </c>
      <c r="AN83" s="37">
        <v>0</v>
      </c>
      <c r="AO83" s="37">
        <v>0</v>
      </c>
      <c r="AP83" s="38">
        <v>0</v>
      </c>
      <c r="AQ83" s="36">
        <v>0</v>
      </c>
      <c r="AR83" s="37">
        <v>0</v>
      </c>
      <c r="AS83" s="37">
        <v>0</v>
      </c>
      <c r="AT83" s="37">
        <v>0</v>
      </c>
      <c r="AU83" s="38">
        <v>0</v>
      </c>
      <c r="AV83" s="36">
        <v>0</v>
      </c>
      <c r="AW83" s="37">
        <v>0</v>
      </c>
      <c r="AX83" s="37">
        <v>0</v>
      </c>
      <c r="AY83" s="37">
        <v>0</v>
      </c>
      <c r="AZ83" s="38">
        <v>0</v>
      </c>
      <c r="BA83" s="36">
        <v>0</v>
      </c>
      <c r="BB83" s="37">
        <v>0</v>
      </c>
      <c r="BC83" s="37">
        <v>0</v>
      </c>
      <c r="BD83" s="37">
        <v>0</v>
      </c>
      <c r="BE83" s="38">
        <v>0</v>
      </c>
      <c r="BF83" s="36">
        <v>0</v>
      </c>
      <c r="BG83" s="37">
        <v>0</v>
      </c>
      <c r="BH83" s="37">
        <v>0</v>
      </c>
      <c r="BI83" s="37">
        <v>0</v>
      </c>
      <c r="BJ83" s="38">
        <v>0</v>
      </c>
      <c r="BK83" s="39">
        <v>0</v>
      </c>
    </row>
    <row r="84" spans="1:2" ht="12.75">
      <c r="A84" s="4"/>
      <c r="B84" s="21"/>
    </row>
    <row r="85" spans="1:12" ht="12.75">
      <c r="A85" s="4"/>
      <c r="B85" s="4" t="s">
        <v>131</v>
      </c>
      <c r="L85" s="16" t="s">
        <v>37</v>
      </c>
    </row>
    <row r="86" spans="1:12" ht="12.75">
      <c r="A86" s="4"/>
      <c r="B86" s="4" t="s">
        <v>132</v>
      </c>
      <c r="L86" s="4" t="s">
        <v>29</v>
      </c>
    </row>
    <row r="87" ht="12.75">
      <c r="L87" s="4" t="s">
        <v>30</v>
      </c>
    </row>
    <row r="88" spans="2:12" ht="12.75">
      <c r="B88" s="4" t="s">
        <v>32</v>
      </c>
      <c r="L88" s="4" t="s">
        <v>91</v>
      </c>
    </row>
    <row r="89" spans="2:12" ht="12.75">
      <c r="B89" s="4" t="s">
        <v>33</v>
      </c>
      <c r="L89" s="4" t="s">
        <v>93</v>
      </c>
    </row>
    <row r="90" spans="2:12" ht="12.75">
      <c r="B90" s="4"/>
      <c r="L90" s="4" t="s">
        <v>31</v>
      </c>
    </row>
    <row r="92" ht="12.75">
      <c r="V92" s="57"/>
    </row>
    <row r="93" ht="12.75">
      <c r="V93" s="57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21:BK21"/>
    <mergeCell ref="C24:BK24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37:BK37"/>
    <mergeCell ref="M3:V3"/>
    <mergeCell ref="C12:BK12"/>
    <mergeCell ref="C15:BK15"/>
    <mergeCell ref="C18:BK18"/>
    <mergeCell ref="C75:BK75"/>
    <mergeCell ref="C38:BK38"/>
    <mergeCell ref="C36:BK36"/>
    <mergeCell ref="C41:BK41"/>
    <mergeCell ref="C59:BK59"/>
    <mergeCell ref="C60:BK60"/>
    <mergeCell ref="C64:BK64"/>
    <mergeCell ref="C78:BK78"/>
    <mergeCell ref="A1:A5"/>
    <mergeCell ref="C61:BK61"/>
    <mergeCell ref="C80:BK80"/>
    <mergeCell ref="C81:BK81"/>
    <mergeCell ref="C65:BK65"/>
    <mergeCell ref="C66:BK66"/>
    <mergeCell ref="C69:BK69"/>
    <mergeCell ref="C73:BK73"/>
    <mergeCell ref="C74:BK7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03"/>
  <sheetViews>
    <sheetView tabSelected="1" zoomScalePageLayoutView="0" workbookViewId="0" topLeftCell="B27">
      <selection activeCell="I49" sqref="I49"/>
    </sheetView>
  </sheetViews>
  <sheetFormatPr defaultColWidth="9.140625" defaultRowHeight="12.75"/>
  <cols>
    <col min="2" max="2" width="28.00390625" style="0" customWidth="1"/>
    <col min="3" max="3" width="13.57421875" style="0" customWidth="1"/>
    <col min="4" max="5" width="18.421875" style="0" bestFit="1" customWidth="1"/>
    <col min="6" max="6" width="10.00390625" style="0" bestFit="1" customWidth="1"/>
    <col min="7" max="7" width="20.00390625" style="0" bestFit="1" customWidth="1"/>
    <col min="8" max="8" width="15.8515625" style="0" bestFit="1" customWidth="1"/>
    <col min="9" max="9" width="17.00390625" style="0" bestFit="1" customWidth="1"/>
    <col min="10" max="10" width="17.00390625" style="0" customWidth="1"/>
    <col min="11" max="11" width="19.8515625" style="0" bestFit="1" customWidth="1"/>
  </cols>
  <sheetData>
    <row r="2" spans="1:11" ht="12.75">
      <c r="A2" s="95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12.75">
      <c r="A3" s="89" t="s">
        <v>104</v>
      </c>
      <c r="B3" s="70"/>
      <c r="C3" s="70"/>
      <c r="D3" s="70"/>
      <c r="E3" s="70"/>
      <c r="F3" s="70"/>
      <c r="G3" s="70"/>
      <c r="H3" s="70"/>
      <c r="I3" s="70"/>
      <c r="J3" s="70"/>
      <c r="K3" s="90"/>
    </row>
    <row r="4" spans="1:11" ht="30">
      <c r="A4" s="50" t="s">
        <v>69</v>
      </c>
      <c r="B4" s="20" t="s">
        <v>38</v>
      </c>
      <c r="C4" s="20" t="s">
        <v>81</v>
      </c>
      <c r="D4" s="20" t="s">
        <v>82</v>
      </c>
      <c r="E4" s="20" t="s">
        <v>7</v>
      </c>
      <c r="F4" s="20" t="s">
        <v>8</v>
      </c>
      <c r="G4" s="20" t="s">
        <v>21</v>
      </c>
      <c r="H4" s="20" t="s">
        <v>87</v>
      </c>
      <c r="I4" s="20" t="s">
        <v>88</v>
      </c>
      <c r="J4" s="20" t="s">
        <v>108</v>
      </c>
      <c r="K4" s="20" t="s">
        <v>89</v>
      </c>
    </row>
    <row r="5" spans="1:11" ht="12.75">
      <c r="A5" s="17">
        <v>1</v>
      </c>
      <c r="B5" s="18" t="s">
        <v>39</v>
      </c>
      <c r="C5" s="47">
        <v>0.005880983</v>
      </c>
      <c r="D5" s="48">
        <v>0.014431748</v>
      </c>
      <c r="E5" s="48">
        <v>2.5760812140000002</v>
      </c>
      <c r="F5" s="48">
        <v>0</v>
      </c>
      <c r="G5" s="48">
        <v>0</v>
      </c>
      <c r="H5" s="48">
        <v>0</v>
      </c>
      <c r="I5" s="48">
        <v>0</v>
      </c>
      <c r="J5" s="48">
        <f>SUM(C5:I5)</f>
        <v>2.5963939450000004</v>
      </c>
      <c r="K5" s="48">
        <v>0</v>
      </c>
    </row>
    <row r="6" spans="1:11" ht="12.75">
      <c r="A6" s="17">
        <v>2</v>
      </c>
      <c r="B6" s="19" t="s">
        <v>40</v>
      </c>
      <c r="C6" s="47">
        <v>88.994735865</v>
      </c>
      <c r="D6" s="48">
        <v>199.660644979</v>
      </c>
      <c r="E6" s="48">
        <v>925.5671718</v>
      </c>
      <c r="F6" s="48">
        <v>0</v>
      </c>
      <c r="G6" s="48">
        <v>0</v>
      </c>
      <c r="H6" s="48">
        <v>0</v>
      </c>
      <c r="I6" s="48">
        <v>0</v>
      </c>
      <c r="J6" s="48">
        <f aca="true" t="shared" si="0" ref="J6:J41">SUM(C6:I6)</f>
        <v>1214.222552644</v>
      </c>
      <c r="K6" s="48">
        <v>0</v>
      </c>
    </row>
    <row r="7" spans="1:11" ht="12.75">
      <c r="A7" s="17">
        <v>3</v>
      </c>
      <c r="B7" s="18" t="s">
        <v>41</v>
      </c>
      <c r="C7" s="47">
        <v>0.111583013</v>
      </c>
      <c r="D7" s="48">
        <v>0.034922777</v>
      </c>
      <c r="E7" s="48">
        <v>12.071162055</v>
      </c>
      <c r="F7" s="48">
        <v>0</v>
      </c>
      <c r="G7" s="48">
        <v>0</v>
      </c>
      <c r="H7" s="48">
        <v>0</v>
      </c>
      <c r="I7" s="48">
        <v>0</v>
      </c>
      <c r="J7" s="48">
        <f t="shared" si="0"/>
        <v>12.217667845000001</v>
      </c>
      <c r="K7" s="48">
        <v>0</v>
      </c>
    </row>
    <row r="8" spans="1:11" ht="12.75">
      <c r="A8" s="17">
        <f>A7+1</f>
        <v>4</v>
      </c>
      <c r="B8" s="18" t="s">
        <v>116</v>
      </c>
      <c r="C8" s="47">
        <v>2.347406673</v>
      </c>
      <c r="D8" s="48">
        <v>3.879539251</v>
      </c>
      <c r="E8" s="48">
        <v>116.25285447499999</v>
      </c>
      <c r="F8" s="48">
        <v>0</v>
      </c>
      <c r="G8" s="48">
        <v>0</v>
      </c>
      <c r="H8" s="48">
        <v>0</v>
      </c>
      <c r="I8" s="48">
        <v>0</v>
      </c>
      <c r="J8" s="48">
        <f t="shared" si="0"/>
        <v>122.479800399</v>
      </c>
      <c r="K8" s="48">
        <v>0</v>
      </c>
    </row>
    <row r="9" spans="1:11" ht="12.75">
      <c r="A9" s="17">
        <f>A8+1</f>
        <v>5</v>
      </c>
      <c r="B9" s="19" t="s">
        <v>42</v>
      </c>
      <c r="C9" s="47">
        <v>10.245797012</v>
      </c>
      <c r="D9" s="48">
        <v>8.525139866</v>
      </c>
      <c r="E9" s="48">
        <v>302.92877889500005</v>
      </c>
      <c r="F9" s="48">
        <v>0</v>
      </c>
      <c r="G9" s="48">
        <v>0</v>
      </c>
      <c r="H9" s="48">
        <v>0</v>
      </c>
      <c r="I9" s="48">
        <v>0</v>
      </c>
      <c r="J9" s="48">
        <f t="shared" si="0"/>
        <v>321.69971577300004</v>
      </c>
      <c r="K9" s="48">
        <v>0</v>
      </c>
    </row>
    <row r="10" spans="1:11" ht="12.75">
      <c r="A10" s="17">
        <f aca="true" t="shared" si="1" ref="A10:A41">A9+1</f>
        <v>6</v>
      </c>
      <c r="B10" s="19" t="s">
        <v>43</v>
      </c>
      <c r="C10" s="47">
        <v>2.727807156</v>
      </c>
      <c r="D10" s="48">
        <v>18.454157801</v>
      </c>
      <c r="E10" s="48">
        <v>235.775905151</v>
      </c>
      <c r="F10" s="48">
        <v>0</v>
      </c>
      <c r="G10" s="48">
        <v>0</v>
      </c>
      <c r="H10" s="48">
        <v>0</v>
      </c>
      <c r="I10" s="48">
        <v>0</v>
      </c>
      <c r="J10" s="48">
        <f t="shared" si="0"/>
        <v>256.957870108</v>
      </c>
      <c r="K10" s="48">
        <v>0</v>
      </c>
    </row>
    <row r="11" spans="1:11" ht="12.75">
      <c r="A11" s="17">
        <f t="shared" si="1"/>
        <v>7</v>
      </c>
      <c r="B11" s="19" t="s">
        <v>44</v>
      </c>
      <c r="C11" s="47">
        <v>5.992691986</v>
      </c>
      <c r="D11" s="48">
        <v>17.278271521</v>
      </c>
      <c r="E11" s="48">
        <v>139.626728243</v>
      </c>
      <c r="F11" s="48">
        <v>0</v>
      </c>
      <c r="G11" s="48">
        <v>0</v>
      </c>
      <c r="H11" s="48">
        <v>0</v>
      </c>
      <c r="I11" s="48">
        <v>0</v>
      </c>
      <c r="J11" s="48">
        <f t="shared" si="0"/>
        <v>162.89769175</v>
      </c>
      <c r="K11" s="48">
        <v>0</v>
      </c>
    </row>
    <row r="12" spans="1:11" ht="12.75">
      <c r="A12" s="17">
        <f t="shared" si="1"/>
        <v>8</v>
      </c>
      <c r="B12" s="18" t="s">
        <v>45</v>
      </c>
      <c r="C12" s="47">
        <v>0.024043882</v>
      </c>
      <c r="D12" s="48">
        <v>0.077795199</v>
      </c>
      <c r="E12" s="48">
        <v>12.629796063</v>
      </c>
      <c r="F12" s="48">
        <v>0</v>
      </c>
      <c r="G12" s="48">
        <v>0</v>
      </c>
      <c r="H12" s="48">
        <v>0</v>
      </c>
      <c r="I12" s="48">
        <v>0</v>
      </c>
      <c r="J12" s="48">
        <f t="shared" si="0"/>
        <v>12.731635144</v>
      </c>
      <c r="K12" s="48">
        <v>0</v>
      </c>
    </row>
    <row r="13" spans="1:11" ht="12.75">
      <c r="A13" s="17">
        <f t="shared" si="1"/>
        <v>9</v>
      </c>
      <c r="B13" s="18" t="s">
        <v>46</v>
      </c>
      <c r="C13" s="47">
        <v>0.026372153</v>
      </c>
      <c r="D13" s="48">
        <v>0.225677927</v>
      </c>
      <c r="E13" s="48">
        <v>7.096494792</v>
      </c>
      <c r="F13" s="48">
        <v>0</v>
      </c>
      <c r="G13" s="48">
        <v>0</v>
      </c>
      <c r="H13" s="48">
        <v>0</v>
      </c>
      <c r="I13" s="48">
        <v>0</v>
      </c>
      <c r="J13" s="48">
        <f t="shared" si="0"/>
        <v>7.348544872</v>
      </c>
      <c r="K13" s="48">
        <v>0</v>
      </c>
    </row>
    <row r="14" spans="1:11" ht="12.75">
      <c r="A14" s="17">
        <f t="shared" si="1"/>
        <v>10</v>
      </c>
      <c r="B14" s="19" t="s">
        <v>110</v>
      </c>
      <c r="C14" s="47">
        <v>1073.435044099</v>
      </c>
      <c r="D14" s="48">
        <v>2705.969978736</v>
      </c>
      <c r="E14" s="48">
        <v>3391.1394603139997</v>
      </c>
      <c r="F14" s="48">
        <v>0</v>
      </c>
      <c r="G14" s="48">
        <v>0</v>
      </c>
      <c r="H14" s="48">
        <v>0</v>
      </c>
      <c r="I14" s="48">
        <v>0</v>
      </c>
      <c r="J14" s="48">
        <f t="shared" si="0"/>
        <v>7170.5444831489995</v>
      </c>
      <c r="K14" s="48">
        <v>0</v>
      </c>
    </row>
    <row r="15" spans="1:11" ht="12.75">
      <c r="A15" s="17">
        <f t="shared" si="1"/>
        <v>11</v>
      </c>
      <c r="B15" s="19" t="s">
        <v>117</v>
      </c>
      <c r="C15" s="47">
        <v>5.050402</v>
      </c>
      <c r="D15" s="48">
        <v>47.227026828</v>
      </c>
      <c r="E15" s="48">
        <v>280.07518268999996</v>
      </c>
      <c r="F15" s="48">
        <v>0</v>
      </c>
      <c r="G15" s="48">
        <v>0</v>
      </c>
      <c r="H15" s="48">
        <v>0</v>
      </c>
      <c r="I15" s="48">
        <v>0</v>
      </c>
      <c r="J15" s="48">
        <f t="shared" si="0"/>
        <v>332.35261151799995</v>
      </c>
      <c r="K15" s="48">
        <v>0</v>
      </c>
    </row>
    <row r="16" spans="1:11" ht="12.75">
      <c r="A16" s="17">
        <f t="shared" si="1"/>
        <v>12</v>
      </c>
      <c r="B16" s="19" t="s">
        <v>47</v>
      </c>
      <c r="C16" s="47">
        <v>245.974007277</v>
      </c>
      <c r="D16" s="48">
        <v>668.251151262</v>
      </c>
      <c r="E16" s="48">
        <v>3970.0683657530003</v>
      </c>
      <c r="F16" s="48">
        <v>0</v>
      </c>
      <c r="G16" s="48">
        <v>0</v>
      </c>
      <c r="H16" s="48">
        <v>0</v>
      </c>
      <c r="I16" s="48">
        <v>0</v>
      </c>
      <c r="J16" s="48">
        <f t="shared" si="0"/>
        <v>4884.293524292</v>
      </c>
      <c r="K16" s="48">
        <v>0</v>
      </c>
    </row>
    <row r="17" spans="1:11" ht="12.75">
      <c r="A17" s="17">
        <f t="shared" si="1"/>
        <v>13</v>
      </c>
      <c r="B17" s="19" t="s">
        <v>48</v>
      </c>
      <c r="C17" s="47">
        <v>305.559910081</v>
      </c>
      <c r="D17" s="48">
        <v>1694.6438073909999</v>
      </c>
      <c r="E17" s="48">
        <v>1311.848224854</v>
      </c>
      <c r="F17" s="48">
        <v>0</v>
      </c>
      <c r="G17" s="48">
        <v>0</v>
      </c>
      <c r="H17" s="48">
        <v>0</v>
      </c>
      <c r="I17" s="48">
        <v>0</v>
      </c>
      <c r="J17" s="48">
        <f t="shared" si="0"/>
        <v>3312.051942326</v>
      </c>
      <c r="K17" s="48">
        <v>0</v>
      </c>
    </row>
    <row r="18" spans="1:11" ht="12.75">
      <c r="A18" s="17">
        <f t="shared" si="1"/>
        <v>14</v>
      </c>
      <c r="B18" s="19" t="s">
        <v>49</v>
      </c>
      <c r="C18" s="47">
        <v>1.545534313</v>
      </c>
      <c r="D18" s="48">
        <v>2.864854763</v>
      </c>
      <c r="E18" s="48">
        <v>79.53359969399999</v>
      </c>
      <c r="F18" s="48">
        <v>0</v>
      </c>
      <c r="G18" s="48">
        <v>0</v>
      </c>
      <c r="H18" s="48">
        <v>0</v>
      </c>
      <c r="I18" s="48">
        <v>0</v>
      </c>
      <c r="J18" s="48">
        <f t="shared" si="0"/>
        <v>83.94398876999999</v>
      </c>
      <c r="K18" s="48">
        <v>0</v>
      </c>
    </row>
    <row r="19" spans="1:11" ht="12.75">
      <c r="A19" s="17">
        <f t="shared" si="1"/>
        <v>15</v>
      </c>
      <c r="B19" s="19" t="s">
        <v>50</v>
      </c>
      <c r="C19" s="47">
        <v>0.766304152</v>
      </c>
      <c r="D19" s="48">
        <v>2.0894351159999998</v>
      </c>
      <c r="E19" s="48">
        <v>34.74347751</v>
      </c>
      <c r="F19" s="48">
        <v>0</v>
      </c>
      <c r="G19" s="48">
        <v>0</v>
      </c>
      <c r="H19" s="48">
        <v>0</v>
      </c>
      <c r="I19" s="48">
        <v>0</v>
      </c>
      <c r="J19" s="48">
        <f t="shared" si="0"/>
        <v>37.599216778</v>
      </c>
      <c r="K19" s="48">
        <v>0</v>
      </c>
    </row>
    <row r="20" spans="1:11" ht="12.75">
      <c r="A20" s="17">
        <f t="shared" si="1"/>
        <v>16</v>
      </c>
      <c r="B20" s="19" t="s">
        <v>51</v>
      </c>
      <c r="C20" s="47">
        <v>10.561396835</v>
      </c>
      <c r="D20" s="48">
        <v>18.64374825</v>
      </c>
      <c r="E20" s="48">
        <v>373.74980319300005</v>
      </c>
      <c r="F20" s="48">
        <v>0</v>
      </c>
      <c r="G20" s="48">
        <v>0</v>
      </c>
      <c r="H20" s="48">
        <v>0</v>
      </c>
      <c r="I20" s="48">
        <v>0</v>
      </c>
      <c r="J20" s="48">
        <f t="shared" si="0"/>
        <v>402.9549482780001</v>
      </c>
      <c r="K20" s="48">
        <v>0</v>
      </c>
    </row>
    <row r="21" spans="1:11" ht="12.75">
      <c r="A21" s="17">
        <f t="shared" si="1"/>
        <v>17</v>
      </c>
      <c r="B21" s="19" t="s">
        <v>52</v>
      </c>
      <c r="C21" s="47">
        <v>558.434770121</v>
      </c>
      <c r="D21" s="48">
        <v>2075.289457864</v>
      </c>
      <c r="E21" s="48">
        <v>3143.5400530449997</v>
      </c>
      <c r="F21" s="48">
        <v>0</v>
      </c>
      <c r="G21" s="48">
        <v>0</v>
      </c>
      <c r="H21" s="48">
        <v>0</v>
      </c>
      <c r="I21" s="48">
        <v>0</v>
      </c>
      <c r="J21" s="48">
        <f t="shared" si="0"/>
        <v>5777.264281029999</v>
      </c>
      <c r="K21" s="48">
        <v>0</v>
      </c>
    </row>
    <row r="22" spans="1:11" ht="12.75">
      <c r="A22" s="17">
        <f t="shared" si="1"/>
        <v>18</v>
      </c>
      <c r="B22" s="19" t="s">
        <v>53</v>
      </c>
      <c r="C22" s="47">
        <v>34.401759621</v>
      </c>
      <c r="D22" s="48">
        <v>44.06792107</v>
      </c>
      <c r="E22" s="48">
        <v>577.1340427800001</v>
      </c>
      <c r="F22" s="48">
        <v>0</v>
      </c>
      <c r="G22" s="48">
        <v>0</v>
      </c>
      <c r="H22" s="48">
        <v>0</v>
      </c>
      <c r="I22" s="48">
        <v>0</v>
      </c>
      <c r="J22" s="48">
        <f t="shared" si="0"/>
        <v>655.6037234710001</v>
      </c>
      <c r="K22" s="48">
        <v>0</v>
      </c>
    </row>
    <row r="23" spans="1:11" ht="12.75">
      <c r="A23" s="17">
        <f t="shared" si="1"/>
        <v>19</v>
      </c>
      <c r="B23" s="19" t="s">
        <v>54</v>
      </c>
      <c r="C23" s="47">
        <v>0.005538693</v>
      </c>
      <c r="D23" s="48">
        <v>0</v>
      </c>
      <c r="E23" s="48">
        <v>0.18562936</v>
      </c>
      <c r="F23" s="48">
        <v>0</v>
      </c>
      <c r="G23" s="48">
        <v>0</v>
      </c>
      <c r="H23" s="48">
        <v>0</v>
      </c>
      <c r="I23" s="48">
        <v>0</v>
      </c>
      <c r="J23" s="48">
        <f t="shared" si="0"/>
        <v>0.191168053</v>
      </c>
      <c r="K23" s="48">
        <v>0</v>
      </c>
    </row>
    <row r="24" spans="1:11" ht="12.75">
      <c r="A24" s="17">
        <f t="shared" si="1"/>
        <v>20</v>
      </c>
      <c r="B24" s="18" t="s">
        <v>55</v>
      </c>
      <c r="C24" s="47">
        <v>136.003239282</v>
      </c>
      <c r="D24" s="48">
        <v>182.76516176200002</v>
      </c>
      <c r="E24" s="48">
        <v>728.747332187</v>
      </c>
      <c r="F24" s="48">
        <v>0</v>
      </c>
      <c r="G24" s="48">
        <v>0</v>
      </c>
      <c r="H24" s="48">
        <v>0</v>
      </c>
      <c r="I24" s="48">
        <v>0</v>
      </c>
      <c r="J24" s="48">
        <f t="shared" si="0"/>
        <v>1047.515733231</v>
      </c>
      <c r="K24" s="48">
        <v>0</v>
      </c>
    </row>
    <row r="25" spans="1:11" ht="12.75">
      <c r="A25" s="17">
        <f t="shared" si="1"/>
        <v>21</v>
      </c>
      <c r="B25" s="19" t="s">
        <v>56</v>
      </c>
      <c r="C25" s="47">
        <v>6783.362358337</v>
      </c>
      <c r="D25" s="48">
        <v>8569.868193394</v>
      </c>
      <c r="E25" s="48">
        <v>14067.734141482988</v>
      </c>
      <c r="F25" s="48">
        <v>0</v>
      </c>
      <c r="G25" s="48">
        <v>0</v>
      </c>
      <c r="H25" s="48">
        <v>0</v>
      </c>
      <c r="I25" s="48">
        <v>0</v>
      </c>
      <c r="J25" s="48">
        <f t="shared" si="0"/>
        <v>29420.964693213988</v>
      </c>
      <c r="K25" s="48">
        <v>0</v>
      </c>
    </row>
    <row r="26" spans="1:11" ht="12.75">
      <c r="A26" s="17">
        <f t="shared" si="1"/>
        <v>22</v>
      </c>
      <c r="B26" s="19" t="s">
        <v>57</v>
      </c>
      <c r="C26" s="47">
        <v>0.020096317</v>
      </c>
      <c r="D26" s="48">
        <v>0.025932685</v>
      </c>
      <c r="E26" s="48">
        <v>5.206530538000001</v>
      </c>
      <c r="F26" s="48">
        <v>0</v>
      </c>
      <c r="G26" s="48">
        <v>0</v>
      </c>
      <c r="H26" s="48">
        <v>0</v>
      </c>
      <c r="I26" s="48">
        <v>0</v>
      </c>
      <c r="J26" s="48">
        <f t="shared" si="0"/>
        <v>5.252559540000001</v>
      </c>
      <c r="K26" s="48">
        <v>0</v>
      </c>
    </row>
    <row r="27" spans="1:11" ht="12.75">
      <c r="A27" s="17">
        <f t="shared" si="1"/>
        <v>23</v>
      </c>
      <c r="B27" s="18" t="s">
        <v>58</v>
      </c>
      <c r="C27" s="47">
        <v>0.102907131</v>
      </c>
      <c r="D27" s="48">
        <v>0.606160089</v>
      </c>
      <c r="E27" s="48">
        <v>13.004960831</v>
      </c>
      <c r="F27" s="48">
        <v>0</v>
      </c>
      <c r="G27" s="48">
        <v>0</v>
      </c>
      <c r="H27" s="48">
        <v>0</v>
      </c>
      <c r="I27" s="48">
        <v>0</v>
      </c>
      <c r="J27" s="48">
        <f t="shared" si="0"/>
        <v>13.714028051</v>
      </c>
      <c r="K27" s="48">
        <v>0</v>
      </c>
    </row>
    <row r="28" spans="1:11" ht="12.75">
      <c r="A28" s="17">
        <f t="shared" si="1"/>
        <v>24</v>
      </c>
      <c r="B28" s="19" t="s">
        <v>59</v>
      </c>
      <c r="C28" s="47">
        <v>0.370524159</v>
      </c>
      <c r="D28" s="48">
        <v>0.059071154</v>
      </c>
      <c r="E28" s="48">
        <v>1.148996814</v>
      </c>
      <c r="F28" s="48">
        <v>0</v>
      </c>
      <c r="G28" s="48">
        <v>0</v>
      </c>
      <c r="H28" s="48">
        <v>0</v>
      </c>
      <c r="I28" s="48">
        <v>0</v>
      </c>
      <c r="J28" s="48">
        <f t="shared" si="0"/>
        <v>1.578592127</v>
      </c>
      <c r="K28" s="48">
        <v>0</v>
      </c>
    </row>
    <row r="29" spans="1:11" ht="12.75">
      <c r="A29" s="17">
        <f t="shared" si="1"/>
        <v>25</v>
      </c>
      <c r="B29" s="18" t="s">
        <v>60</v>
      </c>
      <c r="C29" s="47">
        <v>0.025262978</v>
      </c>
      <c r="D29" s="48">
        <v>0.131645779</v>
      </c>
      <c r="E29" s="48">
        <v>3.7487136480000003</v>
      </c>
      <c r="F29" s="48">
        <v>0</v>
      </c>
      <c r="G29" s="48">
        <v>0</v>
      </c>
      <c r="H29" s="48">
        <v>0</v>
      </c>
      <c r="I29" s="48">
        <v>0</v>
      </c>
      <c r="J29" s="48">
        <f t="shared" si="0"/>
        <v>3.9056224050000004</v>
      </c>
      <c r="K29" s="48">
        <v>0</v>
      </c>
    </row>
    <row r="30" spans="1:11" ht="12.75">
      <c r="A30" s="17">
        <f t="shared" si="1"/>
        <v>26</v>
      </c>
      <c r="B30" s="19" t="s">
        <v>113</v>
      </c>
      <c r="C30" s="47">
        <v>3.151926636</v>
      </c>
      <c r="D30" s="48">
        <v>17.295954004</v>
      </c>
      <c r="E30" s="48">
        <v>250.57204240800002</v>
      </c>
      <c r="F30" s="48">
        <v>0</v>
      </c>
      <c r="G30" s="48">
        <v>0</v>
      </c>
      <c r="H30" s="48">
        <v>0</v>
      </c>
      <c r="I30" s="48">
        <v>0</v>
      </c>
      <c r="J30" s="48">
        <f t="shared" si="0"/>
        <v>271.019923048</v>
      </c>
      <c r="K30" s="48">
        <v>0</v>
      </c>
    </row>
    <row r="31" spans="1:11" ht="12.75">
      <c r="A31" s="17">
        <f t="shared" si="1"/>
        <v>27</v>
      </c>
      <c r="B31" s="19" t="s">
        <v>15</v>
      </c>
      <c r="C31" s="47">
        <v>79.737411856</v>
      </c>
      <c r="D31" s="48">
        <v>638.342492827</v>
      </c>
      <c r="E31" s="48">
        <v>2618.909993411</v>
      </c>
      <c r="F31" s="48">
        <v>0</v>
      </c>
      <c r="G31" s="48">
        <v>0</v>
      </c>
      <c r="H31" s="48">
        <v>0</v>
      </c>
      <c r="I31" s="48">
        <v>0</v>
      </c>
      <c r="J31" s="48">
        <f t="shared" si="0"/>
        <v>3336.9898980939997</v>
      </c>
      <c r="K31" s="48">
        <v>0</v>
      </c>
    </row>
    <row r="32" spans="1:11" ht="12.75">
      <c r="A32" s="17">
        <f t="shared" si="1"/>
        <v>28</v>
      </c>
      <c r="B32" s="19" t="s">
        <v>111</v>
      </c>
      <c r="C32" s="47">
        <v>1.050343146</v>
      </c>
      <c r="D32" s="48">
        <v>2.1015599259999997</v>
      </c>
      <c r="E32" s="48">
        <v>27.55876454</v>
      </c>
      <c r="F32" s="48">
        <v>0</v>
      </c>
      <c r="G32" s="48">
        <v>0</v>
      </c>
      <c r="H32" s="48">
        <v>0</v>
      </c>
      <c r="I32" s="48">
        <v>0</v>
      </c>
      <c r="J32" s="48">
        <f t="shared" si="0"/>
        <v>30.710667611999998</v>
      </c>
      <c r="K32" s="48">
        <v>0</v>
      </c>
    </row>
    <row r="33" spans="1:11" ht="12.75">
      <c r="A33" s="17">
        <f t="shared" si="1"/>
        <v>29</v>
      </c>
      <c r="B33" s="19" t="s">
        <v>61</v>
      </c>
      <c r="C33" s="47">
        <v>17.740017038</v>
      </c>
      <c r="D33" s="48">
        <v>57.653105429</v>
      </c>
      <c r="E33" s="48">
        <v>686.4590852680001</v>
      </c>
      <c r="F33" s="48">
        <v>0</v>
      </c>
      <c r="G33" s="48">
        <v>0</v>
      </c>
      <c r="H33" s="48">
        <v>0</v>
      </c>
      <c r="I33" s="48">
        <v>0</v>
      </c>
      <c r="J33" s="48">
        <f t="shared" si="0"/>
        <v>761.8522077350001</v>
      </c>
      <c r="K33" s="48">
        <v>0</v>
      </c>
    </row>
    <row r="34" spans="1:11" ht="12.75">
      <c r="A34" s="17">
        <f t="shared" si="1"/>
        <v>30</v>
      </c>
      <c r="B34" s="19" t="s">
        <v>62</v>
      </c>
      <c r="C34" s="47">
        <v>8.643874009</v>
      </c>
      <c r="D34" s="48">
        <v>81.41382741199999</v>
      </c>
      <c r="E34" s="48">
        <v>626.32868157</v>
      </c>
      <c r="F34" s="48">
        <v>0</v>
      </c>
      <c r="G34" s="48">
        <v>0</v>
      </c>
      <c r="H34" s="48">
        <v>0</v>
      </c>
      <c r="I34" s="48">
        <v>0</v>
      </c>
      <c r="J34" s="48">
        <f t="shared" si="0"/>
        <v>716.3863829909999</v>
      </c>
      <c r="K34" s="48">
        <v>0</v>
      </c>
    </row>
    <row r="35" spans="1:11" ht="12.75">
      <c r="A35" s="17">
        <f t="shared" si="1"/>
        <v>31</v>
      </c>
      <c r="B35" s="18" t="s">
        <v>63</v>
      </c>
      <c r="C35" s="47">
        <v>0.257230444</v>
      </c>
      <c r="D35" s="48">
        <v>4.952249373</v>
      </c>
      <c r="E35" s="48">
        <v>14.29264966</v>
      </c>
      <c r="F35" s="48">
        <v>0</v>
      </c>
      <c r="G35" s="48">
        <v>0</v>
      </c>
      <c r="H35" s="48">
        <v>0</v>
      </c>
      <c r="I35" s="48">
        <v>0</v>
      </c>
      <c r="J35" s="48">
        <f t="shared" si="0"/>
        <v>19.502129477</v>
      </c>
      <c r="K35" s="48">
        <v>0</v>
      </c>
    </row>
    <row r="36" spans="1:11" ht="12.75">
      <c r="A36" s="17">
        <f t="shared" si="1"/>
        <v>32</v>
      </c>
      <c r="B36" s="19" t="s">
        <v>64</v>
      </c>
      <c r="C36" s="47">
        <v>715.873108911</v>
      </c>
      <c r="D36" s="48">
        <v>960.324050972</v>
      </c>
      <c r="E36" s="48">
        <v>1851.867501565</v>
      </c>
      <c r="F36" s="48">
        <v>0</v>
      </c>
      <c r="G36" s="48">
        <v>0</v>
      </c>
      <c r="H36" s="48">
        <v>0</v>
      </c>
      <c r="I36" s="48">
        <v>0</v>
      </c>
      <c r="J36" s="48">
        <f t="shared" si="0"/>
        <v>3528.064661448</v>
      </c>
      <c r="K36" s="48">
        <v>0</v>
      </c>
    </row>
    <row r="37" spans="1:11" ht="12.75">
      <c r="A37" s="17">
        <f t="shared" si="1"/>
        <v>33</v>
      </c>
      <c r="B37" s="19" t="s">
        <v>106</v>
      </c>
      <c r="C37" s="47">
        <v>159.875528735</v>
      </c>
      <c r="D37" s="48">
        <v>297.019955208</v>
      </c>
      <c r="E37" s="48">
        <v>652.623738438</v>
      </c>
      <c r="F37" s="48">
        <v>0</v>
      </c>
      <c r="G37" s="48">
        <v>0</v>
      </c>
      <c r="H37" s="48">
        <v>0</v>
      </c>
      <c r="I37" s="48">
        <v>0</v>
      </c>
      <c r="J37" s="48">
        <f t="shared" si="0"/>
        <v>1109.519222381</v>
      </c>
      <c r="K37" s="48">
        <v>0</v>
      </c>
    </row>
    <row r="38" spans="1:11" ht="12.75">
      <c r="A38" s="17">
        <f t="shared" si="1"/>
        <v>34</v>
      </c>
      <c r="B38" s="19" t="s">
        <v>65</v>
      </c>
      <c r="C38" s="47">
        <v>0.182483157</v>
      </c>
      <c r="D38" s="48">
        <v>0.147031587</v>
      </c>
      <c r="E38" s="48">
        <v>6.186767058</v>
      </c>
      <c r="F38" s="48">
        <v>0</v>
      </c>
      <c r="G38" s="48">
        <v>0</v>
      </c>
      <c r="H38" s="48">
        <v>0</v>
      </c>
      <c r="I38" s="48">
        <v>0</v>
      </c>
      <c r="J38" s="48">
        <f t="shared" si="0"/>
        <v>6.516281802</v>
      </c>
      <c r="K38" s="48">
        <v>0</v>
      </c>
    </row>
    <row r="39" spans="1:11" ht="12.75">
      <c r="A39" s="17">
        <f t="shared" si="1"/>
        <v>35</v>
      </c>
      <c r="B39" s="19" t="s">
        <v>66</v>
      </c>
      <c r="C39" s="47">
        <v>77.628694319</v>
      </c>
      <c r="D39" s="48">
        <v>432.61254956</v>
      </c>
      <c r="E39" s="48">
        <v>1924.768620199</v>
      </c>
      <c r="F39" s="48">
        <v>0</v>
      </c>
      <c r="G39" s="48">
        <v>0</v>
      </c>
      <c r="H39" s="48">
        <v>0</v>
      </c>
      <c r="I39" s="48">
        <v>0</v>
      </c>
      <c r="J39" s="48">
        <f t="shared" si="0"/>
        <v>2435.0098640779997</v>
      </c>
      <c r="K39" s="48">
        <v>0</v>
      </c>
    </row>
    <row r="40" spans="1:11" ht="12.75">
      <c r="A40" s="17">
        <f t="shared" si="1"/>
        <v>36</v>
      </c>
      <c r="B40" s="19" t="s">
        <v>67</v>
      </c>
      <c r="C40" s="47">
        <v>5.198471154</v>
      </c>
      <c r="D40" s="48">
        <v>18.533537284999998</v>
      </c>
      <c r="E40" s="48">
        <v>142.145887015</v>
      </c>
      <c r="F40" s="48">
        <v>0</v>
      </c>
      <c r="G40" s="48">
        <v>0</v>
      </c>
      <c r="H40" s="48">
        <v>0</v>
      </c>
      <c r="I40" s="48">
        <v>0</v>
      </c>
      <c r="J40" s="48">
        <f t="shared" si="0"/>
        <v>165.877895454</v>
      </c>
      <c r="K40" s="48">
        <v>0</v>
      </c>
    </row>
    <row r="41" spans="1:11" ht="12.75">
      <c r="A41" s="17">
        <f t="shared" si="1"/>
        <v>37</v>
      </c>
      <c r="B41" s="19" t="s">
        <v>68</v>
      </c>
      <c r="C41" s="47">
        <v>150.023832949</v>
      </c>
      <c r="D41" s="48">
        <v>544.658605459</v>
      </c>
      <c r="E41" s="48">
        <v>1754.028777027</v>
      </c>
      <c r="F41" s="48">
        <v>0</v>
      </c>
      <c r="G41" s="48">
        <v>0</v>
      </c>
      <c r="H41" s="48">
        <v>0</v>
      </c>
      <c r="I41" s="48">
        <v>0</v>
      </c>
      <c r="J41" s="48">
        <f t="shared" si="0"/>
        <v>2448.7112154349998</v>
      </c>
      <c r="K41" s="48">
        <v>0</v>
      </c>
    </row>
    <row r="42" spans="1:11" ht="15">
      <c r="A42" s="52" t="s">
        <v>11</v>
      </c>
      <c r="B42" s="49"/>
      <c r="C42" s="47">
        <f aca="true" t="shared" si="2" ref="C42:J42">SUM(C5:C41)</f>
        <v>10485.458296473</v>
      </c>
      <c r="D42" s="48">
        <f t="shared" si="2"/>
        <v>19315.709046254</v>
      </c>
      <c r="E42" s="48">
        <f t="shared" si="2"/>
        <v>40291.875995540984</v>
      </c>
      <c r="F42" s="47">
        <f t="shared" si="2"/>
        <v>0</v>
      </c>
      <c r="G42" s="47">
        <f t="shared" si="2"/>
        <v>0</v>
      </c>
      <c r="H42" s="47">
        <f t="shared" si="2"/>
        <v>0</v>
      </c>
      <c r="I42" s="47">
        <f t="shared" si="2"/>
        <v>0</v>
      </c>
      <c r="J42" s="48">
        <f t="shared" si="2"/>
        <v>70093.04333826799</v>
      </c>
      <c r="K42" s="48">
        <f>SUM(K5:K41)</f>
        <v>0</v>
      </c>
    </row>
    <row r="43" spans="1:11" ht="12.75">
      <c r="A43" s="91" t="s">
        <v>112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ht="12.75">
      <c r="J44" s="56"/>
    </row>
    <row r="45" spans="5:10" ht="12.75">
      <c r="E45" s="56"/>
      <c r="J45" s="56"/>
    </row>
    <row r="49" spans="7:9" ht="12.75">
      <c r="G49" s="56"/>
      <c r="H49" s="56"/>
      <c r="I49" s="56"/>
    </row>
    <row r="58" ht="12.75">
      <c r="V58">
        <v>40.536773677</v>
      </c>
    </row>
    <row r="102" ht="12.75">
      <c r="V102" s="58"/>
    </row>
    <row r="103" ht="12.75">
      <c r="V103" s="58"/>
    </row>
  </sheetData>
  <sheetProtection/>
  <mergeCells count="3">
    <mergeCell ref="A2:K2"/>
    <mergeCell ref="A3:K3"/>
    <mergeCell ref="A43:K4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Pooja Thakkar</cp:lastModifiedBy>
  <cp:lastPrinted>2014-03-24T10:58:12Z</cp:lastPrinted>
  <dcterms:created xsi:type="dcterms:W3CDTF">2014-01-06T04:43:23Z</dcterms:created>
  <dcterms:modified xsi:type="dcterms:W3CDTF">2022-07-08T07:32:29Z</dcterms:modified>
  <cp:category/>
  <cp:version/>
  <cp:contentType/>
  <cp:contentStatus/>
</cp:coreProperties>
</file>