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88" activeTab="0"/>
  </bookViews>
  <sheets>
    <sheet name="Anex A1 Frmt for AUM disclosure" sheetId="1" r:id="rId1"/>
    <sheet name="Anex A2 Frmt AUM State UT wise" sheetId="2" r:id="rId2"/>
  </sheets>
  <definedNames/>
  <calcPr fullCalcOnLoad="1"/>
</workbook>
</file>

<file path=xl/sharedStrings.xml><?xml version="1.0" encoding="utf-8"?>
<sst xmlns="http://schemas.openxmlformats.org/spreadsheetml/2006/main" count="160" uniqueCount="122">
  <si>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</si>
  <si>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</si>
  <si>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</si>
  <si>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</si>
  <si>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</si>
  <si>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</si>
  <si>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</si>
  <si>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</si>
  <si>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</si>
  <si>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</si>
  <si>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</si>
  <si>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</si>
  <si>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</si>
  <si>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</si>
  <si>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</si>
  <si>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</si>
  <si>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</si>
  <si>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</si>
  <si>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</si>
  <si>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</si>
  <si>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</si>
  <si>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</si>
  <si>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</si>
  <si>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</si>
  <si>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</si>
  <si>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</si>
  <si>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</si>
  <si>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</si>
  <si>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</si>
  <si>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</si>
  <si>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</si>
  <si>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</si>
  <si>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</si>
  <si>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</si>
  <si>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</si>
  <si>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</si>
  <si>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</si>
  <si>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</si>
  <si>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</si>
  <si>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</si>
  <si>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</si>
  <si>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</si>
  <si>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</si>
  <si>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</si>
  <si>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</si>
  <si>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</si>
  <si>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Infrastructure Debt Funds</t>
  </si>
  <si>
    <t>GRAND TOTAL (A+B+C+D+E)</t>
  </si>
  <si>
    <t>HSBC Tax Saver Equity Fund</t>
  </si>
  <si>
    <t>HSBC Flexi Debt Fund</t>
  </si>
  <si>
    <t>HSBC Infrastructure Equity Fund</t>
  </si>
  <si>
    <t>HSBC Asia Pacific (Ex Japan) Dividend Yield Fund</t>
  </si>
  <si>
    <t>HSBC Brazil Fund</t>
  </si>
  <si>
    <t>HSBC Managed Solutions India Conservative Fund</t>
  </si>
  <si>
    <t>HSBC Managed Solutions India Growth Fund</t>
  </si>
  <si>
    <t>HSBC Managed Solutions India Moderate Fund</t>
  </si>
  <si>
    <t>Table showing State wise/ Union Territory wise contribution to Monthly Average Assets Under Management (Monthly AAUM) of category of Schemes</t>
  </si>
  <si>
    <t xml:space="preserve">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</si>
  <si>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</si>
  <si>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</si>
  <si>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</si>
  <si>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</si>
  <si>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</si>
  <si>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</si>
  <si>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</si>
  <si>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</si>
  <si>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</si>
  <si>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</si>
  <si>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</si>
  <si>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</si>
  <si>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</si>
  <si>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</si>
  <si>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</si>
  <si>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</si>
  <si>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</si>
  <si>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</si>
  <si>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</si>
  <si>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</si>
  <si>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</si>
  <si>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</si>
  <si>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</si>
  <si>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</si>
  <si>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</si>
  <si>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</si>
  <si>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</si>
  <si>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</si>
  <si>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</si>
  <si>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</si>
  <si>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</si>
  <si>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</si>
  <si>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</si>
  <si>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</si>
  <si>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</si>
  <si>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</si>
  <si>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</si>
  <si>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</si>
  <si>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</si>
  <si>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</si>
  <si>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</si>
  <si>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</si>
  <si>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HSBC Debt Fund</t>
  </si>
  <si>
    <t>HSBC Low Duration Fund</t>
  </si>
  <si>
    <t>HSBC Regular Savings Fund</t>
  </si>
  <si>
    <t>HSBC Short Duration Fund</t>
  </si>
  <si>
    <t>HSBC Large Cap Equity Fund</t>
  </si>
  <si>
    <t>HSBC Small Cap Equity Fund</t>
  </si>
  <si>
    <t>HSBC Global Emerging Markets Fund</t>
  </si>
  <si>
    <t>B30</t>
  </si>
  <si>
    <t>T30</t>
  </si>
  <si>
    <t>HSBC Cash Fund</t>
  </si>
  <si>
    <t>HSBC Equity Hybrid Fund</t>
  </si>
  <si>
    <t>HSBC Large and Midcap Equity Fund</t>
  </si>
  <si>
    <t>HSBC Overnight Fund</t>
  </si>
  <si>
    <t>(c) Sub-Total</t>
  </si>
  <si>
    <t>HSBC Ultra Short Duration Fund</t>
  </si>
  <si>
    <t>HSBC Focused Equity Fund</t>
  </si>
  <si>
    <t>HSBC Corporate Bond Fund</t>
  </si>
  <si>
    <t>HSBC Flexi Cap Fund</t>
  </si>
  <si>
    <t>HSBC Global Equity Climate Change Fund of Fund</t>
  </si>
  <si>
    <t>HSBC Midcap Fund</t>
  </si>
  <si>
    <t>HSBC CRISIL IBX 50:50 Gilt Plus SDL Apr 2028 Index Fund</t>
  </si>
  <si>
    <t>HSBC Mutual Fund: Monthly Average Assets Under Management (AUM) for the month of Aug 2022 (All figures in Rs. Crore)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</si>
</sst>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0.00000"/>
  </numFmts>
  <fonts count="43">
    <font>
      <sz val="10"/>
      <color indexed="8"/>
      <name val="Arial"/>
      <family val="2"/>
    </font>
    <font>
      <sz val="9"/>
      <color indexed="8"/>
      <name val="Trebuchet MS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Trebuchet MS"/>
      <family val="2"/>
    </font>
    <font>
      <sz val="9"/>
      <color indexed="20"/>
      <name val="Trebuchet MS"/>
      <family val="2"/>
    </font>
    <font>
      <b/>
      <sz val="9"/>
      <color indexed="52"/>
      <name val="Trebuchet MS"/>
      <family val="2"/>
    </font>
    <font>
      <b/>
      <sz val="9"/>
      <color indexed="9"/>
      <name val="Trebuchet MS"/>
      <family val="2"/>
    </font>
    <font>
      <i/>
      <sz val="9"/>
      <color indexed="23"/>
      <name val="Trebuchet MS"/>
      <family val="2"/>
    </font>
    <font>
      <sz val="9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9"/>
      <color indexed="62"/>
      <name val="Trebuchet MS"/>
      <family val="2"/>
    </font>
    <font>
      <sz val="9"/>
      <color indexed="52"/>
      <name val="Trebuchet MS"/>
      <family val="2"/>
    </font>
    <font>
      <sz val="9"/>
      <color indexed="60"/>
      <name val="Trebuchet MS"/>
      <family val="2"/>
    </font>
    <font>
      <b/>
      <sz val="9"/>
      <color indexed="63"/>
      <name val="Trebuchet MS"/>
      <family val="2"/>
    </font>
    <font>
      <b/>
      <sz val="18"/>
      <color indexed="56"/>
      <name val="Cambria"/>
      <family val="2"/>
    </font>
    <font>
      <b/>
      <sz val="9"/>
      <color indexed="8"/>
      <name val="Trebuchet MS"/>
      <family val="2"/>
    </font>
    <font>
      <sz val="9"/>
      <color indexed="10"/>
      <name val="Trebuchet MS"/>
      <family val="2"/>
    </font>
    <font>
      <sz val="9"/>
      <color theme="1"/>
      <name val="Trebuchet MS"/>
      <family val="2"/>
    </font>
    <font>
      <sz val="9"/>
      <color theme="0"/>
      <name val="Trebuchet MS"/>
      <family val="2"/>
    </font>
    <font>
      <sz val="9"/>
      <color rgb="FF9C0006"/>
      <name val="Trebuchet MS"/>
      <family val="2"/>
    </font>
    <font>
      <b/>
      <sz val="9"/>
      <color rgb="FFFA7D00"/>
      <name val="Trebuchet MS"/>
      <family val="2"/>
    </font>
    <font>
      <b/>
      <sz val="9"/>
      <color theme="0"/>
      <name val="Trebuchet MS"/>
      <family val="2"/>
    </font>
    <font>
      <i/>
      <sz val="9"/>
      <color rgb="FF7F7F7F"/>
      <name val="Trebuchet MS"/>
      <family val="2"/>
    </font>
    <font>
      <sz val="9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9"/>
      <color rgb="FF3F3F76"/>
      <name val="Trebuchet MS"/>
      <family val="2"/>
    </font>
    <font>
      <sz val="9"/>
      <color rgb="FFFA7D00"/>
      <name val="Trebuchet MS"/>
      <family val="2"/>
    </font>
    <font>
      <sz val="9"/>
      <color rgb="FF9C6500"/>
      <name val="Trebuchet MS"/>
      <family val="2"/>
    </font>
    <font>
      <b/>
      <sz val="9"/>
      <color rgb="FF3F3F3F"/>
      <name val="Trebuchet MS"/>
      <family val="2"/>
    </font>
    <font>
      <b/>
      <sz val="18"/>
      <color theme="3"/>
      <name val="Cambria"/>
      <family val="2"/>
    </font>
    <font>
      <b/>
      <sz val="9"/>
      <color theme="1"/>
      <name val="Trebuchet MS"/>
      <family val="2"/>
    </font>
    <font>
      <sz val="9"/>
      <color rgb="FFFF0000"/>
      <name val="Trebuchet MS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56" applyFont="1">
      <alignment/>
      <protection/>
    </xf>
    <xf numFmtId="0" fontId="2" fillId="0" borderId="0" xfId="0" applyFont="1" applyBorder="1" applyAlignment="1">
      <alignment/>
    </xf>
    <xf numFmtId="0" fontId="4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6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4" fontId="0" fillId="0" borderId="17" xfId="0" applyNumberFormat="1" applyBorder="1" applyAlignment="1">
      <alignment/>
    </xf>
    <xf numFmtId="0" fontId="0" fillId="0" borderId="18" xfId="0" applyFont="1" applyBorder="1" applyAlignment="1">
      <alignment horizontal="right" wrapText="1"/>
    </xf>
    <xf numFmtId="4" fontId="2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4" fontId="7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18" xfId="56" applyNumberFormat="1" applyFont="1" applyFill="1" applyBorder="1" applyAlignment="1">
      <alignment horizontal="left"/>
      <protection/>
    </xf>
    <xf numFmtId="0" fontId="0" fillId="0" borderId="18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8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left"/>
      <protection/>
    </xf>
    <xf numFmtId="0" fontId="8" fillId="0" borderId="10" xfId="55" applyFont="1" applyBorder="1">
      <alignment/>
      <protection/>
    </xf>
    <xf numFmtId="4" fontId="7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0" fillId="0" borderId="14" xfId="0" applyFont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2" fontId="0" fillId="0" borderId="25" xfId="0" applyNumberFormat="1" applyFont="1" applyFill="1" applyBorder="1" applyAlignment="1" applyProtection="1">
      <alignment horizontal="right" vertical="top" wrapText="1" readingOrder="1"/>
      <protection locked="0"/>
    </xf>
    <xf numFmtId="4" fontId="0" fillId="0" borderId="25" xfId="0" applyNumberFormat="1" applyFont="1" applyFill="1" applyBorder="1" applyAlignment="1" applyProtection="1">
      <alignment horizontal="right" vertical="center" wrapText="1" readingOrder="1"/>
      <protection/>
    </xf>
    <xf numFmtId="4" fontId="0" fillId="0" borderId="14" xfId="0" applyNumberFormat="1" applyFont="1" applyBorder="1" applyAlignment="1">
      <alignment horizontal="right"/>
    </xf>
    <xf numFmtId="0" fontId="0" fillId="0" borderId="25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14" xfId="0" applyFont="1" applyBorder="1" applyAlignment="1">
      <alignment/>
    </xf>
    <xf numFmtId="4" fontId="0" fillId="0" borderId="2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2" fontId="4" fillId="0" borderId="28" xfId="56" applyNumberFormat="1" applyFont="1" applyFill="1" applyBorder="1" applyAlignment="1">
      <alignment horizontal="center" vertical="top" wrapText="1"/>
      <protection/>
    </xf>
    <xf numFmtId="2" fontId="4" fillId="0" borderId="29" xfId="56" applyNumberFormat="1" applyFont="1" applyFill="1" applyBorder="1" applyAlignment="1">
      <alignment horizontal="center" vertical="top" wrapText="1"/>
      <protection/>
    </xf>
    <xf numFmtId="2" fontId="4" fillId="0" borderId="30" xfId="56" applyNumberFormat="1" applyFont="1" applyFill="1" applyBorder="1" applyAlignment="1">
      <alignment horizontal="center" vertical="top" wrapText="1"/>
      <protection/>
    </xf>
    <xf numFmtId="2" fontId="4" fillId="0" borderId="28" xfId="56" applyNumberFormat="1" applyFont="1" applyFill="1" applyBorder="1" applyAlignment="1">
      <alignment horizontal="center"/>
      <protection/>
    </xf>
    <xf numFmtId="2" fontId="4" fillId="0" borderId="29" xfId="56" applyNumberFormat="1" applyFont="1" applyFill="1" applyBorder="1" applyAlignment="1">
      <alignment horizontal="center"/>
      <protection/>
    </xf>
    <xf numFmtId="2" fontId="4" fillId="0" borderId="30" xfId="56" applyNumberFormat="1" applyFont="1" applyFill="1" applyBorder="1" applyAlignment="1">
      <alignment horizontal="center"/>
      <protection/>
    </xf>
    <xf numFmtId="2" fontId="4" fillId="0" borderId="31" xfId="56" applyNumberFormat="1" applyFont="1" applyFill="1" applyBorder="1" applyAlignment="1">
      <alignment horizontal="center" vertical="top" wrapText="1"/>
      <protection/>
    </xf>
    <xf numFmtId="2" fontId="4" fillId="0" borderId="32" xfId="56" applyNumberFormat="1" applyFont="1" applyFill="1" applyBorder="1" applyAlignment="1">
      <alignment horizontal="center" vertical="top" wrapText="1"/>
      <protection/>
    </xf>
    <xf numFmtId="2" fontId="4" fillId="0" borderId="33" xfId="56" applyNumberFormat="1" applyFont="1" applyFill="1" applyBorder="1" applyAlignment="1">
      <alignment horizontal="center" vertical="top" wrapText="1"/>
      <protection/>
    </xf>
    <xf numFmtId="2" fontId="4" fillId="0" borderId="34" xfId="56" applyNumberFormat="1" applyFont="1" applyFill="1" applyBorder="1" applyAlignment="1">
      <alignment horizontal="center" vertical="top" wrapText="1"/>
      <protection/>
    </xf>
    <xf numFmtId="2" fontId="4" fillId="0" borderId="35" xfId="56" applyNumberFormat="1" applyFont="1" applyFill="1" applyBorder="1" applyAlignment="1">
      <alignment horizontal="center" vertical="top" wrapText="1"/>
      <protection/>
    </xf>
    <xf numFmtId="2" fontId="4" fillId="0" borderId="36" xfId="56" applyNumberFormat="1" applyFont="1" applyFill="1" applyBorder="1" applyAlignment="1">
      <alignment horizontal="center" vertical="top" wrapText="1"/>
      <protection/>
    </xf>
    <xf numFmtId="4" fontId="0" fillId="0" borderId="37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42" fillId="0" borderId="40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4" fillId="0" borderId="41" xfId="56" applyNumberFormat="1" applyFont="1" applyFill="1" applyBorder="1" applyAlignment="1">
      <alignment horizontal="center" vertical="center" wrapText="1"/>
      <protection/>
    </xf>
    <xf numFmtId="3" fontId="4" fillId="0" borderId="42" xfId="56" applyNumberFormat="1" applyFont="1" applyFill="1" applyBorder="1" applyAlignment="1">
      <alignment horizontal="center" vertical="center" wrapText="1"/>
      <protection/>
    </xf>
    <xf numFmtId="3" fontId="4" fillId="0" borderId="43" xfId="56" applyNumberFormat="1" applyFont="1" applyFill="1" applyBorder="1" applyAlignment="1">
      <alignment horizontal="center" vertical="center" wrapText="1"/>
      <protection/>
    </xf>
    <xf numFmtId="4" fontId="0" fillId="0" borderId="26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0"/>
  <sheetViews>
    <sheetView tabSelected="1" zoomScalePageLayoutView="0" workbookViewId="0" topLeftCell="A1">
      <pane xSplit="2" ySplit="1" topLeftCell="C2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7.00390625" style="15" bestFit="1" customWidth="1"/>
    <col min="2" max="2" width="44.140625" style="15" bestFit="1" customWidth="1"/>
    <col min="3" max="3" width="4.7109375" style="15" bestFit="1" customWidth="1"/>
    <col min="4" max="4" width="6.7109375" style="15" bestFit="1" customWidth="1"/>
    <col min="5" max="7" width="4.7109375" style="15" bestFit="1" customWidth="1"/>
    <col min="8" max="8" width="5.7109375" style="15" bestFit="1" customWidth="1"/>
    <col min="9" max="9" width="8.140625" style="15" customWidth="1"/>
    <col min="10" max="10" width="6.7109375" style="15" bestFit="1" customWidth="1"/>
    <col min="11" max="11" width="4.7109375" style="15" bestFit="1" customWidth="1"/>
    <col min="12" max="12" width="6.7109375" style="15" bestFit="1" customWidth="1"/>
    <col min="13" max="17" width="4.7109375" style="15" bestFit="1" customWidth="1"/>
    <col min="18" max="18" width="5.7109375" style="15" bestFit="1" customWidth="1"/>
    <col min="19" max="19" width="6.7109375" style="15" bestFit="1" customWidth="1"/>
    <col min="20" max="20" width="5.7109375" style="15" bestFit="1" customWidth="1"/>
    <col min="21" max="27" width="4.7109375" style="15" bestFit="1" customWidth="1"/>
    <col min="28" max="28" width="6.7109375" style="15" bestFit="1" customWidth="1"/>
    <col min="29" max="29" width="5.7109375" style="15" bestFit="1" customWidth="1"/>
    <col min="30" max="31" width="4.7109375" style="15" bestFit="1" customWidth="1"/>
    <col min="32" max="32" width="8.140625" style="15" customWidth="1"/>
    <col min="33" max="37" width="4.7109375" style="15" bestFit="1" customWidth="1"/>
    <col min="38" max="38" width="5.7109375" style="15" bestFit="1" customWidth="1"/>
    <col min="39" max="41" width="4.7109375" style="15" bestFit="1" customWidth="1"/>
    <col min="42" max="42" width="6.7109375" style="15" bestFit="1" customWidth="1"/>
    <col min="43" max="47" width="4.7109375" style="15" bestFit="1" customWidth="1"/>
    <col min="48" max="49" width="6.7109375" style="15" bestFit="1" customWidth="1"/>
    <col min="50" max="51" width="4.7109375" style="15" bestFit="1" customWidth="1"/>
    <col min="52" max="52" width="6.7109375" style="32" bestFit="1" customWidth="1"/>
    <col min="53" max="57" width="4.7109375" style="15" bestFit="1" customWidth="1"/>
    <col min="58" max="58" width="6.7109375" style="15" bestFit="1" customWidth="1"/>
    <col min="59" max="59" width="5.7109375" style="15" bestFit="1" customWidth="1"/>
    <col min="60" max="61" width="4.7109375" style="15" bestFit="1" customWidth="1"/>
    <col min="62" max="62" width="5.7109375" style="15" bestFit="1" customWidth="1"/>
    <col min="63" max="63" width="13.8515625" style="15" bestFit="1" customWidth="1"/>
    <col min="64" max="16384" width="9.140625" style="15" customWidth="1"/>
  </cols>
  <sheetData>
    <row r="1" spans="1:63" s="1" customFormat="1" ht="15.75" thickBot="1">
      <c r="A1" s="93" t="s">
        <v>31</v>
      </c>
      <c r="B1" s="95" t="s">
        <v>27</v>
      </c>
      <c r="C1" s="72" t="s">
        <v>121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4"/>
    </row>
    <row r="2" spans="1:63" s="1" customFormat="1" ht="15.75" customHeight="1" thickBot="1">
      <c r="A2" s="94"/>
      <c r="B2" s="96"/>
      <c r="C2" s="72" t="s">
        <v>26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  <c r="W2" s="72" t="s">
        <v>24</v>
      </c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4"/>
      <c r="AQ2" s="72" t="s">
        <v>25</v>
      </c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4"/>
      <c r="BK2" s="97" t="s">
        <v>22</v>
      </c>
    </row>
    <row r="3" spans="1:63" s="3" customFormat="1" ht="15.75" customHeight="1" thickBot="1">
      <c r="A3" s="94"/>
      <c r="B3" s="96"/>
      <c r="C3" s="75" t="s">
        <v>108</v>
      </c>
      <c r="D3" s="76"/>
      <c r="E3" s="76"/>
      <c r="F3" s="76"/>
      <c r="G3" s="76"/>
      <c r="H3" s="76"/>
      <c r="I3" s="76"/>
      <c r="J3" s="76"/>
      <c r="K3" s="76"/>
      <c r="L3" s="77"/>
      <c r="M3" s="75" t="s">
        <v>107</v>
      </c>
      <c r="N3" s="76"/>
      <c r="O3" s="76"/>
      <c r="P3" s="76"/>
      <c r="Q3" s="76"/>
      <c r="R3" s="76"/>
      <c r="S3" s="76"/>
      <c r="T3" s="76"/>
      <c r="U3" s="76"/>
      <c r="V3" s="77"/>
      <c r="W3" s="75" t="s">
        <v>108</v>
      </c>
      <c r="X3" s="76"/>
      <c r="Y3" s="76"/>
      <c r="Z3" s="76"/>
      <c r="AA3" s="76"/>
      <c r="AB3" s="76"/>
      <c r="AC3" s="76"/>
      <c r="AD3" s="76"/>
      <c r="AE3" s="76"/>
      <c r="AF3" s="77"/>
      <c r="AG3" s="75" t="s">
        <v>107</v>
      </c>
      <c r="AH3" s="76"/>
      <c r="AI3" s="76"/>
      <c r="AJ3" s="76"/>
      <c r="AK3" s="76"/>
      <c r="AL3" s="76"/>
      <c r="AM3" s="76"/>
      <c r="AN3" s="76"/>
      <c r="AO3" s="76"/>
      <c r="AP3" s="77"/>
      <c r="AQ3" s="75" t="s">
        <v>108</v>
      </c>
      <c r="AR3" s="76"/>
      <c r="AS3" s="76"/>
      <c r="AT3" s="76"/>
      <c r="AU3" s="76"/>
      <c r="AV3" s="76"/>
      <c r="AW3" s="76"/>
      <c r="AX3" s="76"/>
      <c r="AY3" s="76"/>
      <c r="AZ3" s="77"/>
      <c r="BA3" s="75" t="s">
        <v>107</v>
      </c>
      <c r="BB3" s="76"/>
      <c r="BC3" s="76"/>
      <c r="BD3" s="76"/>
      <c r="BE3" s="76"/>
      <c r="BF3" s="76"/>
      <c r="BG3" s="76"/>
      <c r="BH3" s="76"/>
      <c r="BI3" s="76"/>
      <c r="BJ3" s="77"/>
      <c r="BK3" s="98"/>
    </row>
    <row r="4" spans="1:63" s="3" customFormat="1" ht="15" customHeight="1">
      <c r="A4" s="94"/>
      <c r="B4" s="96"/>
      <c r="C4" s="78" t="s">
        <v>28</v>
      </c>
      <c r="D4" s="79"/>
      <c r="E4" s="79"/>
      <c r="F4" s="79"/>
      <c r="G4" s="80"/>
      <c r="H4" s="81" t="s">
        <v>29</v>
      </c>
      <c r="I4" s="82"/>
      <c r="J4" s="82"/>
      <c r="K4" s="82"/>
      <c r="L4" s="83"/>
      <c r="M4" s="78" t="s">
        <v>28</v>
      </c>
      <c r="N4" s="79"/>
      <c r="O4" s="79"/>
      <c r="P4" s="79"/>
      <c r="Q4" s="80"/>
      <c r="R4" s="81" t="s">
        <v>29</v>
      </c>
      <c r="S4" s="82"/>
      <c r="T4" s="82"/>
      <c r="U4" s="82"/>
      <c r="V4" s="83"/>
      <c r="W4" s="78" t="s">
        <v>28</v>
      </c>
      <c r="X4" s="79"/>
      <c r="Y4" s="79"/>
      <c r="Z4" s="79"/>
      <c r="AA4" s="80"/>
      <c r="AB4" s="81" t="s">
        <v>29</v>
      </c>
      <c r="AC4" s="82"/>
      <c r="AD4" s="82"/>
      <c r="AE4" s="82"/>
      <c r="AF4" s="83"/>
      <c r="AG4" s="78" t="s">
        <v>28</v>
      </c>
      <c r="AH4" s="79"/>
      <c r="AI4" s="79"/>
      <c r="AJ4" s="79"/>
      <c r="AK4" s="80"/>
      <c r="AL4" s="81" t="s">
        <v>29</v>
      </c>
      <c r="AM4" s="82"/>
      <c r="AN4" s="82"/>
      <c r="AO4" s="82"/>
      <c r="AP4" s="83"/>
      <c r="AQ4" s="78" t="s">
        <v>28</v>
      </c>
      <c r="AR4" s="79"/>
      <c r="AS4" s="79"/>
      <c r="AT4" s="79"/>
      <c r="AU4" s="80"/>
      <c r="AV4" s="81" t="s">
        <v>29</v>
      </c>
      <c r="AW4" s="82"/>
      <c r="AX4" s="82"/>
      <c r="AY4" s="82"/>
      <c r="AZ4" s="83"/>
      <c r="BA4" s="78" t="s">
        <v>28</v>
      </c>
      <c r="BB4" s="79"/>
      <c r="BC4" s="79"/>
      <c r="BD4" s="79"/>
      <c r="BE4" s="80"/>
      <c r="BF4" s="81" t="s">
        <v>29</v>
      </c>
      <c r="BG4" s="82"/>
      <c r="BH4" s="82"/>
      <c r="BI4" s="82"/>
      <c r="BJ4" s="83"/>
      <c r="BK4" s="98"/>
    </row>
    <row r="5" spans="1:63" s="3" customFormat="1" ht="15" customHeight="1">
      <c r="A5" s="94"/>
      <c r="B5" s="96"/>
      <c r="C5" s="5">
        <v>1</v>
      </c>
      <c r="D5" s="4">
        <v>2</v>
      </c>
      <c r="E5" s="4">
        <v>3</v>
      </c>
      <c r="F5" s="4">
        <v>4</v>
      </c>
      <c r="G5" s="6">
        <v>5</v>
      </c>
      <c r="H5" s="5">
        <v>1</v>
      </c>
      <c r="I5" s="4">
        <v>2</v>
      </c>
      <c r="J5" s="4">
        <v>3</v>
      </c>
      <c r="K5" s="4">
        <v>4</v>
      </c>
      <c r="L5" s="6">
        <v>5</v>
      </c>
      <c r="M5" s="5">
        <v>1</v>
      </c>
      <c r="N5" s="4">
        <v>2</v>
      </c>
      <c r="O5" s="4">
        <v>3</v>
      </c>
      <c r="P5" s="4">
        <v>4</v>
      </c>
      <c r="Q5" s="6">
        <v>5</v>
      </c>
      <c r="R5" s="5">
        <v>1</v>
      </c>
      <c r="S5" s="4">
        <v>2</v>
      </c>
      <c r="T5" s="4">
        <v>3</v>
      </c>
      <c r="U5" s="4">
        <v>4</v>
      </c>
      <c r="V5" s="6">
        <v>5</v>
      </c>
      <c r="W5" s="5">
        <v>1</v>
      </c>
      <c r="X5" s="4">
        <v>2</v>
      </c>
      <c r="Y5" s="4">
        <v>3</v>
      </c>
      <c r="Z5" s="4">
        <v>4</v>
      </c>
      <c r="AA5" s="6">
        <v>5</v>
      </c>
      <c r="AB5" s="5">
        <v>1</v>
      </c>
      <c r="AC5" s="4">
        <v>2</v>
      </c>
      <c r="AD5" s="4">
        <v>3</v>
      </c>
      <c r="AE5" s="4">
        <v>4</v>
      </c>
      <c r="AF5" s="6">
        <v>5</v>
      </c>
      <c r="AG5" s="5">
        <v>1</v>
      </c>
      <c r="AH5" s="4">
        <v>2</v>
      </c>
      <c r="AI5" s="4">
        <v>3</v>
      </c>
      <c r="AJ5" s="4">
        <v>4</v>
      </c>
      <c r="AK5" s="6">
        <v>5</v>
      </c>
      <c r="AL5" s="5">
        <v>1</v>
      </c>
      <c r="AM5" s="4">
        <v>2</v>
      </c>
      <c r="AN5" s="4">
        <v>3</v>
      </c>
      <c r="AO5" s="4">
        <v>4</v>
      </c>
      <c r="AP5" s="6">
        <v>5</v>
      </c>
      <c r="AQ5" s="5">
        <v>1</v>
      </c>
      <c r="AR5" s="4">
        <v>2</v>
      </c>
      <c r="AS5" s="4">
        <v>3</v>
      </c>
      <c r="AT5" s="4">
        <v>4</v>
      </c>
      <c r="AU5" s="6">
        <v>5</v>
      </c>
      <c r="AV5" s="5">
        <v>1</v>
      </c>
      <c r="AW5" s="4">
        <v>2</v>
      </c>
      <c r="AX5" s="4">
        <v>3</v>
      </c>
      <c r="AY5" s="4">
        <v>4</v>
      </c>
      <c r="AZ5" s="6">
        <v>5</v>
      </c>
      <c r="BA5" s="5">
        <v>1</v>
      </c>
      <c r="BB5" s="4">
        <v>2</v>
      </c>
      <c r="BC5" s="4">
        <v>3</v>
      </c>
      <c r="BD5" s="4">
        <v>4</v>
      </c>
      <c r="BE5" s="6">
        <v>5</v>
      </c>
      <c r="BF5" s="5">
        <v>1</v>
      </c>
      <c r="BG5" s="4">
        <v>2</v>
      </c>
      <c r="BH5" s="4">
        <v>3</v>
      </c>
      <c r="BI5" s="4">
        <v>4</v>
      </c>
      <c r="BJ5" s="6">
        <v>5</v>
      </c>
      <c r="BK5" s="99"/>
    </row>
    <row r="6" spans="1:63" ht="12.75">
      <c r="A6" s="7" t="s">
        <v>0</v>
      </c>
      <c r="B6" s="8" t="s">
        <v>6</v>
      </c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2"/>
    </row>
    <row r="7" spans="1:63" ht="12.75">
      <c r="A7" s="7" t="s">
        <v>32</v>
      </c>
      <c r="B7" s="35" t="s">
        <v>11</v>
      </c>
      <c r="C7" s="90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2"/>
    </row>
    <row r="8" spans="1:63" ht="12.75">
      <c r="A8" s="7"/>
      <c r="B8" s="24" t="s">
        <v>109</v>
      </c>
      <c r="C8" s="60">
        <v>0</v>
      </c>
      <c r="D8" s="60">
        <v>311.729684617</v>
      </c>
      <c r="E8" s="60">
        <v>0</v>
      </c>
      <c r="F8" s="60">
        <v>0</v>
      </c>
      <c r="G8" s="60">
        <v>0</v>
      </c>
      <c r="H8" s="60">
        <v>2.349872488</v>
      </c>
      <c r="I8" s="60">
        <v>2446.513516295</v>
      </c>
      <c r="J8" s="60">
        <v>312.341703673</v>
      </c>
      <c r="K8" s="60">
        <v>0</v>
      </c>
      <c r="L8" s="60">
        <v>20.323871724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0.391161356</v>
      </c>
      <c r="S8" s="60">
        <v>45.314108835</v>
      </c>
      <c r="T8" s="60">
        <v>30.242060655</v>
      </c>
      <c r="U8" s="60">
        <v>0</v>
      </c>
      <c r="V8" s="60">
        <v>0.455691257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3.335557979</v>
      </c>
      <c r="AC8" s="60">
        <v>34.036017499</v>
      </c>
      <c r="AD8" s="60">
        <v>0</v>
      </c>
      <c r="AE8" s="60">
        <v>0</v>
      </c>
      <c r="AF8" s="60">
        <v>251.00711676</v>
      </c>
      <c r="AG8" s="60">
        <v>0</v>
      </c>
      <c r="AH8" s="60">
        <v>0</v>
      </c>
      <c r="AI8" s="60">
        <v>0</v>
      </c>
      <c r="AJ8" s="60">
        <v>0</v>
      </c>
      <c r="AK8" s="60">
        <v>0</v>
      </c>
      <c r="AL8" s="60">
        <v>0.472861334</v>
      </c>
      <c r="AM8" s="60">
        <v>3.962195233</v>
      </c>
      <c r="AN8" s="60">
        <v>0</v>
      </c>
      <c r="AO8" s="60">
        <v>0</v>
      </c>
      <c r="AP8" s="60">
        <v>4.883367658</v>
      </c>
      <c r="AQ8" s="60">
        <v>0</v>
      </c>
      <c r="AR8" s="60">
        <v>0</v>
      </c>
      <c r="AS8" s="60">
        <v>0</v>
      </c>
      <c r="AT8" s="60">
        <v>0</v>
      </c>
      <c r="AU8" s="60">
        <v>0</v>
      </c>
      <c r="AV8" s="60">
        <v>2.196772088</v>
      </c>
      <c r="AW8" s="60">
        <v>164.626975398</v>
      </c>
      <c r="AX8" s="60">
        <v>9.079909851</v>
      </c>
      <c r="AY8" s="60">
        <v>0</v>
      </c>
      <c r="AZ8" s="60">
        <v>28.235819468</v>
      </c>
      <c r="BA8" s="60">
        <v>0</v>
      </c>
      <c r="BB8" s="60">
        <v>0</v>
      </c>
      <c r="BC8" s="60">
        <v>0</v>
      </c>
      <c r="BD8" s="60">
        <v>0</v>
      </c>
      <c r="BE8" s="60">
        <v>0</v>
      </c>
      <c r="BF8" s="60">
        <v>0.615132101</v>
      </c>
      <c r="BG8" s="60">
        <v>0</v>
      </c>
      <c r="BH8" s="60">
        <v>0</v>
      </c>
      <c r="BI8" s="60">
        <v>0</v>
      </c>
      <c r="BJ8" s="60">
        <v>0.647875246</v>
      </c>
      <c r="BK8" s="61">
        <f>SUM(C8:BJ8)</f>
        <v>3672.7612715150003</v>
      </c>
    </row>
    <row r="9" spans="1:63" ht="12.75">
      <c r="A9" s="7"/>
      <c r="B9" s="24" t="s">
        <v>112</v>
      </c>
      <c r="C9" s="60">
        <v>0</v>
      </c>
      <c r="D9" s="60">
        <v>0.565130968</v>
      </c>
      <c r="E9" s="60">
        <v>0</v>
      </c>
      <c r="F9" s="60">
        <v>0</v>
      </c>
      <c r="G9" s="60">
        <v>0</v>
      </c>
      <c r="H9" s="60">
        <v>0.142043448</v>
      </c>
      <c r="I9" s="60">
        <v>456.501016338</v>
      </c>
      <c r="J9" s="60">
        <v>4.511452819</v>
      </c>
      <c r="K9" s="60">
        <v>0</v>
      </c>
      <c r="L9" s="60">
        <v>10.630778543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0.090756347</v>
      </c>
      <c r="S9" s="60">
        <v>13.878160314</v>
      </c>
      <c r="T9" s="60">
        <v>0</v>
      </c>
      <c r="U9" s="60">
        <v>0</v>
      </c>
      <c r="V9" s="60">
        <v>0.621635301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0.101703891</v>
      </c>
      <c r="AC9" s="60">
        <v>0</v>
      </c>
      <c r="AD9" s="60">
        <v>0</v>
      </c>
      <c r="AE9" s="60">
        <v>0</v>
      </c>
      <c r="AF9" s="60">
        <v>121.325340136</v>
      </c>
      <c r="AG9" s="60">
        <v>0</v>
      </c>
      <c r="AH9" s="60">
        <v>0</v>
      </c>
      <c r="AI9" s="60">
        <v>0</v>
      </c>
      <c r="AJ9" s="60">
        <v>0</v>
      </c>
      <c r="AK9" s="60">
        <v>0</v>
      </c>
      <c r="AL9" s="60">
        <v>0.007082383</v>
      </c>
      <c r="AM9" s="60">
        <v>0</v>
      </c>
      <c r="AN9" s="60">
        <v>0</v>
      </c>
      <c r="AO9" s="60">
        <v>0</v>
      </c>
      <c r="AP9" s="60">
        <v>0</v>
      </c>
      <c r="AQ9" s="60">
        <v>0</v>
      </c>
      <c r="AR9" s="60">
        <v>0</v>
      </c>
      <c r="AS9" s="60">
        <v>0</v>
      </c>
      <c r="AT9" s="60">
        <v>0</v>
      </c>
      <c r="AU9" s="60">
        <v>0</v>
      </c>
      <c r="AV9" s="60">
        <v>0.252900728</v>
      </c>
      <c r="AW9" s="60">
        <v>84.30016544</v>
      </c>
      <c r="AX9" s="60">
        <v>0</v>
      </c>
      <c r="AY9" s="60">
        <v>0</v>
      </c>
      <c r="AZ9" s="60">
        <v>14.385402717</v>
      </c>
      <c r="BA9" s="60">
        <v>0</v>
      </c>
      <c r="BB9" s="60">
        <v>0</v>
      </c>
      <c r="BC9" s="60">
        <v>0</v>
      </c>
      <c r="BD9" s="60">
        <v>0</v>
      </c>
      <c r="BE9" s="60">
        <v>0</v>
      </c>
      <c r="BF9" s="60">
        <v>0.118480918</v>
      </c>
      <c r="BG9" s="60">
        <v>0</v>
      </c>
      <c r="BH9" s="60">
        <v>0</v>
      </c>
      <c r="BI9" s="60">
        <v>0</v>
      </c>
      <c r="BJ9" s="60">
        <v>0.116831669</v>
      </c>
      <c r="BK9" s="61">
        <f>SUM(C9:BJ9)</f>
        <v>707.5488819600001</v>
      </c>
    </row>
    <row r="10" spans="1:63" ht="12.75">
      <c r="A10" s="7"/>
      <c r="B10" s="25" t="s">
        <v>41</v>
      </c>
      <c r="C10" s="43">
        <f>SUM(C8:C9)</f>
        <v>0</v>
      </c>
      <c r="D10" s="30">
        <f>SUM(D8:D9)</f>
        <v>312.294815585</v>
      </c>
      <c r="E10" s="30">
        <f aca="true" t="shared" si="0" ref="E10:BI10">SUM(E8:E9)</f>
        <v>0</v>
      </c>
      <c r="F10" s="30">
        <f t="shared" si="0"/>
        <v>0</v>
      </c>
      <c r="G10" s="44">
        <f t="shared" si="0"/>
        <v>0</v>
      </c>
      <c r="H10" s="43">
        <f t="shared" si="0"/>
        <v>2.491915936</v>
      </c>
      <c r="I10" s="30">
        <f t="shared" si="0"/>
        <v>2903.0145326330003</v>
      </c>
      <c r="J10" s="30">
        <f t="shared" si="0"/>
        <v>316.853156492</v>
      </c>
      <c r="K10" s="30">
        <f t="shared" si="0"/>
        <v>0</v>
      </c>
      <c r="L10" s="44">
        <f t="shared" si="0"/>
        <v>30.954650266999998</v>
      </c>
      <c r="M10" s="43">
        <f t="shared" si="0"/>
        <v>0</v>
      </c>
      <c r="N10" s="30">
        <f t="shared" si="0"/>
        <v>0</v>
      </c>
      <c r="O10" s="30">
        <f t="shared" si="0"/>
        <v>0</v>
      </c>
      <c r="P10" s="30">
        <f t="shared" si="0"/>
        <v>0</v>
      </c>
      <c r="Q10" s="44">
        <f t="shared" si="0"/>
        <v>0</v>
      </c>
      <c r="R10" s="43">
        <f t="shared" si="0"/>
        <v>0.48191770300000003</v>
      </c>
      <c r="S10" s="30">
        <f t="shared" si="0"/>
        <v>59.192269149</v>
      </c>
      <c r="T10" s="30">
        <f t="shared" si="0"/>
        <v>30.242060655</v>
      </c>
      <c r="U10" s="30">
        <f t="shared" si="0"/>
        <v>0</v>
      </c>
      <c r="V10" s="44">
        <f t="shared" si="0"/>
        <v>1.077326558</v>
      </c>
      <c r="W10" s="43">
        <f t="shared" si="0"/>
        <v>0</v>
      </c>
      <c r="X10" s="30">
        <f t="shared" si="0"/>
        <v>0</v>
      </c>
      <c r="Y10" s="30">
        <f t="shared" si="0"/>
        <v>0</v>
      </c>
      <c r="Z10" s="30">
        <f t="shared" si="0"/>
        <v>0</v>
      </c>
      <c r="AA10" s="44">
        <f t="shared" si="0"/>
        <v>0</v>
      </c>
      <c r="AB10" s="43">
        <f t="shared" si="0"/>
        <v>3.43726187</v>
      </c>
      <c r="AC10" s="30">
        <f t="shared" si="0"/>
        <v>34.036017499</v>
      </c>
      <c r="AD10" s="30">
        <f t="shared" si="0"/>
        <v>0</v>
      </c>
      <c r="AE10" s="30">
        <f t="shared" si="0"/>
        <v>0</v>
      </c>
      <c r="AF10" s="44">
        <f t="shared" si="0"/>
        <v>372.332456896</v>
      </c>
      <c r="AG10" s="43">
        <f t="shared" si="0"/>
        <v>0</v>
      </c>
      <c r="AH10" s="30">
        <f t="shared" si="0"/>
        <v>0</v>
      </c>
      <c r="AI10" s="30">
        <f t="shared" si="0"/>
        <v>0</v>
      </c>
      <c r="AJ10" s="30">
        <f t="shared" si="0"/>
        <v>0</v>
      </c>
      <c r="AK10" s="44">
        <f t="shared" si="0"/>
        <v>0</v>
      </c>
      <c r="AL10" s="43">
        <f t="shared" si="0"/>
        <v>0.47994371700000005</v>
      </c>
      <c r="AM10" s="30">
        <f t="shared" si="0"/>
        <v>3.962195233</v>
      </c>
      <c r="AN10" s="30">
        <f t="shared" si="0"/>
        <v>0</v>
      </c>
      <c r="AO10" s="30">
        <f t="shared" si="0"/>
        <v>0</v>
      </c>
      <c r="AP10" s="44">
        <f t="shared" si="0"/>
        <v>4.883367658</v>
      </c>
      <c r="AQ10" s="43">
        <f t="shared" si="0"/>
        <v>0</v>
      </c>
      <c r="AR10" s="30">
        <f t="shared" si="0"/>
        <v>0</v>
      </c>
      <c r="AS10" s="30">
        <f t="shared" si="0"/>
        <v>0</v>
      </c>
      <c r="AT10" s="30">
        <f t="shared" si="0"/>
        <v>0</v>
      </c>
      <c r="AU10" s="44">
        <f t="shared" si="0"/>
        <v>0</v>
      </c>
      <c r="AV10" s="43">
        <f t="shared" si="0"/>
        <v>2.449672816</v>
      </c>
      <c r="AW10" s="30">
        <f t="shared" si="0"/>
        <v>248.927140838</v>
      </c>
      <c r="AX10" s="30">
        <f t="shared" si="0"/>
        <v>9.079909851</v>
      </c>
      <c r="AY10" s="30">
        <f t="shared" si="0"/>
        <v>0</v>
      </c>
      <c r="AZ10" s="44">
        <f t="shared" si="0"/>
        <v>42.621222185</v>
      </c>
      <c r="BA10" s="43">
        <f t="shared" si="0"/>
        <v>0</v>
      </c>
      <c r="BB10" s="30">
        <f t="shared" si="0"/>
        <v>0</v>
      </c>
      <c r="BC10" s="30">
        <f t="shared" si="0"/>
        <v>0</v>
      </c>
      <c r="BD10" s="30">
        <f t="shared" si="0"/>
        <v>0</v>
      </c>
      <c r="BE10" s="44">
        <f t="shared" si="0"/>
        <v>0</v>
      </c>
      <c r="BF10" s="43">
        <f t="shared" si="0"/>
        <v>0.7336130190000001</v>
      </c>
      <c r="BG10" s="30">
        <f t="shared" si="0"/>
        <v>0</v>
      </c>
      <c r="BH10" s="30">
        <f t="shared" si="0"/>
        <v>0</v>
      </c>
      <c r="BI10" s="30">
        <f t="shared" si="0"/>
        <v>0</v>
      </c>
      <c r="BJ10" s="44">
        <f>SUM(BJ8:BJ9)</f>
        <v>0.764706915</v>
      </c>
      <c r="BK10" s="26">
        <f>SUM(BK8:BK9)</f>
        <v>4380.310153475</v>
      </c>
    </row>
    <row r="11" spans="1:63" ht="12.75">
      <c r="A11" s="7" t="s">
        <v>33</v>
      </c>
      <c r="B11" s="16" t="s">
        <v>3</v>
      </c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6"/>
    </row>
    <row r="12" spans="1:63" ht="12.75">
      <c r="A12" s="7"/>
      <c r="B12" s="22" t="s">
        <v>30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0</v>
      </c>
      <c r="AV12" s="60">
        <v>0</v>
      </c>
      <c r="AW12" s="60">
        <v>0</v>
      </c>
      <c r="AX12" s="60">
        <v>0</v>
      </c>
      <c r="AY12" s="60">
        <v>0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0</v>
      </c>
      <c r="BH12" s="60">
        <v>0</v>
      </c>
      <c r="BI12" s="60">
        <v>0</v>
      </c>
      <c r="BJ12" s="60">
        <v>0</v>
      </c>
      <c r="BK12" s="61">
        <f>SUM(C12:BJ12)</f>
        <v>0</v>
      </c>
    </row>
    <row r="13" spans="1:63" ht="12.75">
      <c r="A13" s="7"/>
      <c r="B13" s="17" t="s">
        <v>42</v>
      </c>
      <c r="C13" s="43">
        <f>SUM(C12)</f>
        <v>0</v>
      </c>
      <c r="D13" s="30">
        <f aca="true" t="shared" si="1" ref="D13:BI13">SUM(D12)</f>
        <v>0</v>
      </c>
      <c r="E13" s="30">
        <f t="shared" si="1"/>
        <v>0</v>
      </c>
      <c r="F13" s="30">
        <f t="shared" si="1"/>
        <v>0</v>
      </c>
      <c r="G13" s="44">
        <f t="shared" si="1"/>
        <v>0</v>
      </c>
      <c r="H13" s="43">
        <f t="shared" si="1"/>
        <v>0</v>
      </c>
      <c r="I13" s="30">
        <f t="shared" si="1"/>
        <v>0</v>
      </c>
      <c r="J13" s="30">
        <f t="shared" si="1"/>
        <v>0</v>
      </c>
      <c r="K13" s="30">
        <f t="shared" si="1"/>
        <v>0</v>
      </c>
      <c r="L13" s="44">
        <f t="shared" si="1"/>
        <v>0</v>
      </c>
      <c r="M13" s="43">
        <f t="shared" si="1"/>
        <v>0</v>
      </c>
      <c r="N13" s="30">
        <f t="shared" si="1"/>
        <v>0</v>
      </c>
      <c r="O13" s="30">
        <f t="shared" si="1"/>
        <v>0</v>
      </c>
      <c r="P13" s="30">
        <f t="shared" si="1"/>
        <v>0</v>
      </c>
      <c r="Q13" s="44">
        <f t="shared" si="1"/>
        <v>0</v>
      </c>
      <c r="R13" s="43">
        <f t="shared" si="1"/>
        <v>0</v>
      </c>
      <c r="S13" s="30">
        <f t="shared" si="1"/>
        <v>0</v>
      </c>
      <c r="T13" s="30">
        <f t="shared" si="1"/>
        <v>0</v>
      </c>
      <c r="U13" s="30">
        <f t="shared" si="1"/>
        <v>0</v>
      </c>
      <c r="V13" s="44">
        <f t="shared" si="1"/>
        <v>0</v>
      </c>
      <c r="W13" s="43">
        <f t="shared" si="1"/>
        <v>0</v>
      </c>
      <c r="X13" s="30">
        <f t="shared" si="1"/>
        <v>0</v>
      </c>
      <c r="Y13" s="30">
        <f t="shared" si="1"/>
        <v>0</v>
      </c>
      <c r="Z13" s="30">
        <f t="shared" si="1"/>
        <v>0</v>
      </c>
      <c r="AA13" s="44">
        <f t="shared" si="1"/>
        <v>0</v>
      </c>
      <c r="AB13" s="43">
        <f t="shared" si="1"/>
        <v>0</v>
      </c>
      <c r="AC13" s="30">
        <f t="shared" si="1"/>
        <v>0</v>
      </c>
      <c r="AD13" s="30">
        <f t="shared" si="1"/>
        <v>0</v>
      </c>
      <c r="AE13" s="30">
        <f t="shared" si="1"/>
        <v>0</v>
      </c>
      <c r="AF13" s="44">
        <f t="shared" si="1"/>
        <v>0</v>
      </c>
      <c r="AG13" s="43">
        <f t="shared" si="1"/>
        <v>0</v>
      </c>
      <c r="AH13" s="30">
        <f t="shared" si="1"/>
        <v>0</v>
      </c>
      <c r="AI13" s="30">
        <f t="shared" si="1"/>
        <v>0</v>
      </c>
      <c r="AJ13" s="30">
        <f t="shared" si="1"/>
        <v>0</v>
      </c>
      <c r="AK13" s="44">
        <f t="shared" si="1"/>
        <v>0</v>
      </c>
      <c r="AL13" s="43">
        <f t="shared" si="1"/>
        <v>0</v>
      </c>
      <c r="AM13" s="30">
        <f t="shared" si="1"/>
        <v>0</v>
      </c>
      <c r="AN13" s="30">
        <f t="shared" si="1"/>
        <v>0</v>
      </c>
      <c r="AO13" s="30">
        <f t="shared" si="1"/>
        <v>0</v>
      </c>
      <c r="AP13" s="44">
        <f t="shared" si="1"/>
        <v>0</v>
      </c>
      <c r="AQ13" s="43">
        <f t="shared" si="1"/>
        <v>0</v>
      </c>
      <c r="AR13" s="30">
        <f t="shared" si="1"/>
        <v>0</v>
      </c>
      <c r="AS13" s="30">
        <f t="shared" si="1"/>
        <v>0</v>
      </c>
      <c r="AT13" s="30">
        <f t="shared" si="1"/>
        <v>0</v>
      </c>
      <c r="AU13" s="44">
        <f t="shared" si="1"/>
        <v>0</v>
      </c>
      <c r="AV13" s="43">
        <f t="shared" si="1"/>
        <v>0</v>
      </c>
      <c r="AW13" s="30">
        <f t="shared" si="1"/>
        <v>0</v>
      </c>
      <c r="AX13" s="30">
        <f t="shared" si="1"/>
        <v>0</v>
      </c>
      <c r="AY13" s="30">
        <f t="shared" si="1"/>
        <v>0</v>
      </c>
      <c r="AZ13" s="45">
        <f t="shared" si="1"/>
        <v>0</v>
      </c>
      <c r="BA13" s="43">
        <f t="shared" si="1"/>
        <v>0</v>
      </c>
      <c r="BB13" s="30">
        <f t="shared" si="1"/>
        <v>0</v>
      </c>
      <c r="BC13" s="30">
        <f t="shared" si="1"/>
        <v>0</v>
      </c>
      <c r="BD13" s="30">
        <f t="shared" si="1"/>
        <v>0</v>
      </c>
      <c r="BE13" s="44">
        <f t="shared" si="1"/>
        <v>0</v>
      </c>
      <c r="BF13" s="43">
        <f t="shared" si="1"/>
        <v>0</v>
      </c>
      <c r="BG13" s="30">
        <f t="shared" si="1"/>
        <v>0</v>
      </c>
      <c r="BH13" s="30">
        <f t="shared" si="1"/>
        <v>0</v>
      </c>
      <c r="BI13" s="30">
        <f t="shared" si="1"/>
        <v>0</v>
      </c>
      <c r="BJ13" s="44">
        <f>SUM(BJ12)</f>
        <v>0</v>
      </c>
      <c r="BK13" s="26">
        <f>SUM(BK12)</f>
        <v>0</v>
      </c>
    </row>
    <row r="14" spans="1:63" ht="12.75">
      <c r="A14" s="7" t="s">
        <v>34</v>
      </c>
      <c r="B14" s="16" t="s">
        <v>10</v>
      </c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6"/>
    </row>
    <row r="15" spans="1:63" ht="12.75">
      <c r="A15" s="7"/>
      <c r="B15" s="22" t="s">
        <v>30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  <c r="AR15" s="60">
        <v>0</v>
      </c>
      <c r="AS15" s="60">
        <v>0</v>
      </c>
      <c r="AT15" s="60">
        <v>0</v>
      </c>
      <c r="AU15" s="60">
        <v>0</v>
      </c>
      <c r="AV15" s="60">
        <v>0</v>
      </c>
      <c r="AW15" s="60">
        <v>0</v>
      </c>
      <c r="AX15" s="60">
        <v>0</v>
      </c>
      <c r="AY15" s="60">
        <v>0</v>
      </c>
      <c r="AZ15" s="60">
        <v>0</v>
      </c>
      <c r="BA15" s="60">
        <v>0</v>
      </c>
      <c r="BB15" s="60">
        <v>0</v>
      </c>
      <c r="BC15" s="60">
        <v>0</v>
      </c>
      <c r="BD15" s="60">
        <v>0</v>
      </c>
      <c r="BE15" s="60">
        <v>0</v>
      </c>
      <c r="BF15" s="60">
        <v>0</v>
      </c>
      <c r="BG15" s="60">
        <v>0</v>
      </c>
      <c r="BH15" s="60">
        <v>0</v>
      </c>
      <c r="BI15" s="60">
        <v>0</v>
      </c>
      <c r="BJ15" s="60">
        <v>0</v>
      </c>
      <c r="BK15" s="61">
        <f>SUM(C15:BJ15)</f>
        <v>0</v>
      </c>
    </row>
    <row r="16" spans="1:63" ht="12.75">
      <c r="A16" s="7"/>
      <c r="B16" s="41" t="s">
        <v>113</v>
      </c>
      <c r="C16" s="43">
        <f>SUM(C15:C15)</f>
        <v>0</v>
      </c>
      <c r="D16" s="43">
        <f aca="true" t="shared" si="2" ref="D16:BK16">SUM(D15:D15)</f>
        <v>0</v>
      </c>
      <c r="E16" s="43">
        <f t="shared" si="2"/>
        <v>0</v>
      </c>
      <c r="F16" s="43">
        <f t="shared" si="2"/>
        <v>0</v>
      </c>
      <c r="G16" s="43">
        <f t="shared" si="2"/>
        <v>0</v>
      </c>
      <c r="H16" s="43">
        <f t="shared" si="2"/>
        <v>0</v>
      </c>
      <c r="I16" s="43">
        <f t="shared" si="2"/>
        <v>0</v>
      </c>
      <c r="J16" s="43">
        <f t="shared" si="2"/>
        <v>0</v>
      </c>
      <c r="K16" s="43">
        <f t="shared" si="2"/>
        <v>0</v>
      </c>
      <c r="L16" s="43">
        <f t="shared" si="2"/>
        <v>0</v>
      </c>
      <c r="M16" s="43">
        <f t="shared" si="2"/>
        <v>0</v>
      </c>
      <c r="N16" s="43">
        <f t="shared" si="2"/>
        <v>0</v>
      </c>
      <c r="O16" s="43">
        <f t="shared" si="2"/>
        <v>0</v>
      </c>
      <c r="P16" s="43">
        <f t="shared" si="2"/>
        <v>0</v>
      </c>
      <c r="Q16" s="43">
        <f t="shared" si="2"/>
        <v>0</v>
      </c>
      <c r="R16" s="43">
        <f t="shared" si="2"/>
        <v>0</v>
      </c>
      <c r="S16" s="43">
        <f t="shared" si="2"/>
        <v>0</v>
      </c>
      <c r="T16" s="43">
        <f t="shared" si="2"/>
        <v>0</v>
      </c>
      <c r="U16" s="43">
        <f t="shared" si="2"/>
        <v>0</v>
      </c>
      <c r="V16" s="43">
        <f t="shared" si="2"/>
        <v>0</v>
      </c>
      <c r="W16" s="43">
        <f t="shared" si="2"/>
        <v>0</v>
      </c>
      <c r="X16" s="43">
        <f t="shared" si="2"/>
        <v>0</v>
      </c>
      <c r="Y16" s="43">
        <f t="shared" si="2"/>
        <v>0</v>
      </c>
      <c r="Z16" s="43">
        <f t="shared" si="2"/>
        <v>0</v>
      </c>
      <c r="AA16" s="43">
        <f t="shared" si="2"/>
        <v>0</v>
      </c>
      <c r="AB16" s="43">
        <f t="shared" si="2"/>
        <v>0</v>
      </c>
      <c r="AC16" s="43">
        <f t="shared" si="2"/>
        <v>0</v>
      </c>
      <c r="AD16" s="43">
        <f t="shared" si="2"/>
        <v>0</v>
      </c>
      <c r="AE16" s="43">
        <f t="shared" si="2"/>
        <v>0</v>
      </c>
      <c r="AF16" s="43">
        <f t="shared" si="2"/>
        <v>0</v>
      </c>
      <c r="AG16" s="43">
        <f t="shared" si="2"/>
        <v>0</v>
      </c>
      <c r="AH16" s="43">
        <f t="shared" si="2"/>
        <v>0</v>
      </c>
      <c r="AI16" s="43">
        <f t="shared" si="2"/>
        <v>0</v>
      </c>
      <c r="AJ16" s="43">
        <f t="shared" si="2"/>
        <v>0</v>
      </c>
      <c r="AK16" s="43">
        <f t="shared" si="2"/>
        <v>0</v>
      </c>
      <c r="AL16" s="43">
        <f t="shared" si="2"/>
        <v>0</v>
      </c>
      <c r="AM16" s="43">
        <f t="shared" si="2"/>
        <v>0</v>
      </c>
      <c r="AN16" s="43">
        <f t="shared" si="2"/>
        <v>0</v>
      </c>
      <c r="AO16" s="43">
        <f t="shared" si="2"/>
        <v>0</v>
      </c>
      <c r="AP16" s="43">
        <f t="shared" si="2"/>
        <v>0</v>
      </c>
      <c r="AQ16" s="43">
        <f t="shared" si="2"/>
        <v>0</v>
      </c>
      <c r="AR16" s="43">
        <f t="shared" si="2"/>
        <v>0</v>
      </c>
      <c r="AS16" s="43">
        <f t="shared" si="2"/>
        <v>0</v>
      </c>
      <c r="AT16" s="43">
        <f t="shared" si="2"/>
        <v>0</v>
      </c>
      <c r="AU16" s="43">
        <f t="shared" si="2"/>
        <v>0</v>
      </c>
      <c r="AV16" s="43">
        <f t="shared" si="2"/>
        <v>0</v>
      </c>
      <c r="AW16" s="43">
        <f t="shared" si="2"/>
        <v>0</v>
      </c>
      <c r="AX16" s="43">
        <f t="shared" si="2"/>
        <v>0</v>
      </c>
      <c r="AY16" s="43">
        <f t="shared" si="2"/>
        <v>0</v>
      </c>
      <c r="AZ16" s="43">
        <f t="shared" si="2"/>
        <v>0</v>
      </c>
      <c r="BA16" s="43">
        <f t="shared" si="2"/>
        <v>0</v>
      </c>
      <c r="BB16" s="43">
        <f t="shared" si="2"/>
        <v>0</v>
      </c>
      <c r="BC16" s="43">
        <f t="shared" si="2"/>
        <v>0</v>
      </c>
      <c r="BD16" s="43">
        <f t="shared" si="2"/>
        <v>0</v>
      </c>
      <c r="BE16" s="43">
        <f t="shared" si="2"/>
        <v>0</v>
      </c>
      <c r="BF16" s="43">
        <f t="shared" si="2"/>
        <v>0</v>
      </c>
      <c r="BG16" s="43">
        <f t="shared" si="2"/>
        <v>0</v>
      </c>
      <c r="BH16" s="43">
        <f t="shared" si="2"/>
        <v>0</v>
      </c>
      <c r="BI16" s="43">
        <f t="shared" si="2"/>
        <v>0</v>
      </c>
      <c r="BJ16" s="43">
        <f>SUM(BJ15:BJ15)</f>
        <v>0</v>
      </c>
      <c r="BK16" s="31">
        <f t="shared" si="2"/>
        <v>0</v>
      </c>
    </row>
    <row r="17" spans="1:63" s="20" customFormat="1" ht="12.75">
      <c r="A17" s="18" t="s">
        <v>35</v>
      </c>
      <c r="B17" s="21" t="s">
        <v>12</v>
      </c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1"/>
    </row>
    <row r="18" spans="1:63" s="20" customFormat="1" ht="12.75">
      <c r="A18" s="18"/>
      <c r="B18" s="22" t="s">
        <v>30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  <c r="AY18" s="60">
        <v>0</v>
      </c>
      <c r="AZ18" s="60">
        <v>0</v>
      </c>
      <c r="BA18" s="60">
        <v>0</v>
      </c>
      <c r="BB18" s="60">
        <v>0</v>
      </c>
      <c r="BC18" s="60">
        <v>0</v>
      </c>
      <c r="BD18" s="60">
        <v>0</v>
      </c>
      <c r="BE18" s="60">
        <v>0</v>
      </c>
      <c r="BF18" s="60">
        <v>0</v>
      </c>
      <c r="BG18" s="60">
        <v>0</v>
      </c>
      <c r="BH18" s="60">
        <v>0</v>
      </c>
      <c r="BI18" s="60">
        <v>0</v>
      </c>
      <c r="BJ18" s="60">
        <v>0</v>
      </c>
      <c r="BK18" s="61">
        <f>SUM(C18:BJ18)</f>
        <v>0</v>
      </c>
    </row>
    <row r="19" spans="1:63" s="20" customFormat="1" ht="12.75">
      <c r="A19" s="18"/>
      <c r="B19" s="22" t="s">
        <v>45</v>
      </c>
      <c r="C19" s="28">
        <f>SUM(C18)</f>
        <v>0</v>
      </c>
      <c r="D19" s="28">
        <f aca="true" t="shared" si="3" ref="D19:BI19">SUM(D18)</f>
        <v>0</v>
      </c>
      <c r="E19" s="28">
        <f t="shared" si="3"/>
        <v>0</v>
      </c>
      <c r="F19" s="28">
        <f t="shared" si="3"/>
        <v>0</v>
      </c>
      <c r="G19" s="28">
        <f t="shared" si="3"/>
        <v>0</v>
      </c>
      <c r="H19" s="28">
        <f t="shared" si="3"/>
        <v>0</v>
      </c>
      <c r="I19" s="28">
        <f t="shared" si="3"/>
        <v>0</v>
      </c>
      <c r="J19" s="28">
        <f t="shared" si="3"/>
        <v>0</v>
      </c>
      <c r="K19" s="28">
        <f t="shared" si="3"/>
        <v>0</v>
      </c>
      <c r="L19" s="28">
        <f t="shared" si="3"/>
        <v>0</v>
      </c>
      <c r="M19" s="28">
        <f t="shared" si="3"/>
        <v>0</v>
      </c>
      <c r="N19" s="28">
        <f t="shared" si="3"/>
        <v>0</v>
      </c>
      <c r="O19" s="28">
        <f t="shared" si="3"/>
        <v>0</v>
      </c>
      <c r="P19" s="28">
        <f t="shared" si="3"/>
        <v>0</v>
      </c>
      <c r="Q19" s="28">
        <f t="shared" si="3"/>
        <v>0</v>
      </c>
      <c r="R19" s="28">
        <f t="shared" si="3"/>
        <v>0</v>
      </c>
      <c r="S19" s="28">
        <f t="shared" si="3"/>
        <v>0</v>
      </c>
      <c r="T19" s="28">
        <f t="shared" si="3"/>
        <v>0</v>
      </c>
      <c r="U19" s="28">
        <f t="shared" si="3"/>
        <v>0</v>
      </c>
      <c r="V19" s="28">
        <f t="shared" si="3"/>
        <v>0</v>
      </c>
      <c r="W19" s="28">
        <f t="shared" si="3"/>
        <v>0</v>
      </c>
      <c r="X19" s="28">
        <f t="shared" si="3"/>
        <v>0</v>
      </c>
      <c r="Y19" s="28">
        <f t="shared" si="3"/>
        <v>0</v>
      </c>
      <c r="Z19" s="28">
        <f t="shared" si="3"/>
        <v>0</v>
      </c>
      <c r="AA19" s="28">
        <f t="shared" si="3"/>
        <v>0</v>
      </c>
      <c r="AB19" s="28">
        <f t="shared" si="3"/>
        <v>0</v>
      </c>
      <c r="AC19" s="28">
        <f t="shared" si="3"/>
        <v>0</v>
      </c>
      <c r="AD19" s="28">
        <f t="shared" si="3"/>
        <v>0</v>
      </c>
      <c r="AE19" s="28">
        <f t="shared" si="3"/>
        <v>0</v>
      </c>
      <c r="AF19" s="28">
        <f t="shared" si="3"/>
        <v>0</v>
      </c>
      <c r="AG19" s="28">
        <f t="shared" si="3"/>
        <v>0</v>
      </c>
      <c r="AH19" s="28">
        <f t="shared" si="3"/>
        <v>0</v>
      </c>
      <c r="AI19" s="28">
        <f t="shared" si="3"/>
        <v>0</v>
      </c>
      <c r="AJ19" s="28">
        <f t="shared" si="3"/>
        <v>0</v>
      </c>
      <c r="AK19" s="28">
        <f t="shared" si="3"/>
        <v>0</v>
      </c>
      <c r="AL19" s="28">
        <f t="shared" si="3"/>
        <v>0</v>
      </c>
      <c r="AM19" s="28">
        <f t="shared" si="3"/>
        <v>0</v>
      </c>
      <c r="AN19" s="28">
        <f t="shared" si="3"/>
        <v>0</v>
      </c>
      <c r="AO19" s="28">
        <f t="shared" si="3"/>
        <v>0</v>
      </c>
      <c r="AP19" s="28">
        <f t="shared" si="3"/>
        <v>0</v>
      </c>
      <c r="AQ19" s="28">
        <f t="shared" si="3"/>
        <v>0</v>
      </c>
      <c r="AR19" s="28">
        <f t="shared" si="3"/>
        <v>0</v>
      </c>
      <c r="AS19" s="28">
        <f t="shared" si="3"/>
        <v>0</v>
      </c>
      <c r="AT19" s="28">
        <f t="shared" si="3"/>
        <v>0</v>
      </c>
      <c r="AU19" s="28">
        <f t="shared" si="3"/>
        <v>0</v>
      </c>
      <c r="AV19" s="28">
        <f t="shared" si="3"/>
        <v>0</v>
      </c>
      <c r="AW19" s="28">
        <f t="shared" si="3"/>
        <v>0</v>
      </c>
      <c r="AX19" s="28">
        <f t="shared" si="3"/>
        <v>0</v>
      </c>
      <c r="AY19" s="28">
        <f t="shared" si="3"/>
        <v>0</v>
      </c>
      <c r="AZ19" s="28">
        <f t="shared" si="3"/>
        <v>0</v>
      </c>
      <c r="BA19" s="28">
        <f t="shared" si="3"/>
        <v>0</v>
      </c>
      <c r="BB19" s="28">
        <f t="shared" si="3"/>
        <v>0</v>
      </c>
      <c r="BC19" s="28">
        <f t="shared" si="3"/>
        <v>0</v>
      </c>
      <c r="BD19" s="28">
        <f t="shared" si="3"/>
        <v>0</v>
      </c>
      <c r="BE19" s="28">
        <f t="shared" si="3"/>
        <v>0</v>
      </c>
      <c r="BF19" s="28">
        <f t="shared" si="3"/>
        <v>0</v>
      </c>
      <c r="BG19" s="28">
        <f t="shared" si="3"/>
        <v>0</v>
      </c>
      <c r="BH19" s="28">
        <f t="shared" si="3"/>
        <v>0</v>
      </c>
      <c r="BI19" s="28">
        <f t="shared" si="3"/>
        <v>0</v>
      </c>
      <c r="BJ19" s="28">
        <f>SUM(BJ18)</f>
        <v>0</v>
      </c>
      <c r="BK19" s="40">
        <f>SUM(BK18)</f>
        <v>0</v>
      </c>
    </row>
    <row r="20" spans="1:63" s="20" customFormat="1" ht="12.75">
      <c r="A20" s="18" t="s">
        <v>37</v>
      </c>
      <c r="B20" s="21" t="s">
        <v>46</v>
      </c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1"/>
    </row>
    <row r="21" spans="1:63" s="20" customFormat="1" ht="12.75">
      <c r="A21" s="18"/>
      <c r="B21" s="22" t="s">
        <v>30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0</v>
      </c>
      <c r="AY21" s="60">
        <v>0</v>
      </c>
      <c r="AZ21" s="60">
        <v>0</v>
      </c>
      <c r="BA21" s="60">
        <v>0</v>
      </c>
      <c r="BB21" s="60">
        <v>0</v>
      </c>
      <c r="BC21" s="60">
        <v>0</v>
      </c>
      <c r="BD21" s="60">
        <v>0</v>
      </c>
      <c r="BE21" s="60">
        <v>0</v>
      </c>
      <c r="BF21" s="60">
        <v>0</v>
      </c>
      <c r="BG21" s="60">
        <v>0</v>
      </c>
      <c r="BH21" s="60">
        <v>0</v>
      </c>
      <c r="BI21" s="60">
        <v>0</v>
      </c>
      <c r="BJ21" s="60">
        <v>0</v>
      </c>
      <c r="BK21" s="61">
        <f>SUM(C21:BJ21)</f>
        <v>0</v>
      </c>
    </row>
    <row r="22" spans="1:63" s="20" customFormat="1" ht="12.75">
      <c r="A22" s="18"/>
      <c r="B22" s="22" t="s">
        <v>44</v>
      </c>
      <c r="C22" s="28">
        <f>SUM(C21)</f>
        <v>0</v>
      </c>
      <c r="D22" s="28">
        <f aca="true" t="shared" si="4" ref="D22:BI22">SUM(D21)</f>
        <v>0</v>
      </c>
      <c r="E22" s="28">
        <f t="shared" si="4"/>
        <v>0</v>
      </c>
      <c r="F22" s="28">
        <f t="shared" si="4"/>
        <v>0</v>
      </c>
      <c r="G22" s="28">
        <f t="shared" si="4"/>
        <v>0</v>
      </c>
      <c r="H22" s="28">
        <f t="shared" si="4"/>
        <v>0</v>
      </c>
      <c r="I22" s="28">
        <f t="shared" si="4"/>
        <v>0</v>
      </c>
      <c r="J22" s="28">
        <f t="shared" si="4"/>
        <v>0</v>
      </c>
      <c r="K22" s="28">
        <f t="shared" si="4"/>
        <v>0</v>
      </c>
      <c r="L22" s="28">
        <f t="shared" si="4"/>
        <v>0</v>
      </c>
      <c r="M22" s="28">
        <f t="shared" si="4"/>
        <v>0</v>
      </c>
      <c r="N22" s="28">
        <f t="shared" si="4"/>
        <v>0</v>
      </c>
      <c r="O22" s="28">
        <f t="shared" si="4"/>
        <v>0</v>
      </c>
      <c r="P22" s="28">
        <f t="shared" si="4"/>
        <v>0</v>
      </c>
      <c r="Q22" s="28">
        <f t="shared" si="4"/>
        <v>0</v>
      </c>
      <c r="R22" s="28">
        <f t="shared" si="4"/>
        <v>0</v>
      </c>
      <c r="S22" s="28">
        <f t="shared" si="4"/>
        <v>0</v>
      </c>
      <c r="T22" s="28">
        <f t="shared" si="4"/>
        <v>0</v>
      </c>
      <c r="U22" s="28">
        <f t="shared" si="4"/>
        <v>0</v>
      </c>
      <c r="V22" s="28">
        <f t="shared" si="4"/>
        <v>0</v>
      </c>
      <c r="W22" s="28">
        <f t="shared" si="4"/>
        <v>0</v>
      </c>
      <c r="X22" s="28">
        <f t="shared" si="4"/>
        <v>0</v>
      </c>
      <c r="Y22" s="28">
        <f t="shared" si="4"/>
        <v>0</v>
      </c>
      <c r="Z22" s="28">
        <f t="shared" si="4"/>
        <v>0</v>
      </c>
      <c r="AA22" s="28">
        <f t="shared" si="4"/>
        <v>0</v>
      </c>
      <c r="AB22" s="28">
        <f t="shared" si="4"/>
        <v>0</v>
      </c>
      <c r="AC22" s="28">
        <f t="shared" si="4"/>
        <v>0</v>
      </c>
      <c r="AD22" s="28">
        <f t="shared" si="4"/>
        <v>0</v>
      </c>
      <c r="AE22" s="28">
        <f t="shared" si="4"/>
        <v>0</v>
      </c>
      <c r="AF22" s="28">
        <f t="shared" si="4"/>
        <v>0</v>
      </c>
      <c r="AG22" s="28">
        <f t="shared" si="4"/>
        <v>0</v>
      </c>
      <c r="AH22" s="28">
        <f t="shared" si="4"/>
        <v>0</v>
      </c>
      <c r="AI22" s="28">
        <f t="shared" si="4"/>
        <v>0</v>
      </c>
      <c r="AJ22" s="28">
        <f t="shared" si="4"/>
        <v>0</v>
      </c>
      <c r="AK22" s="28">
        <f t="shared" si="4"/>
        <v>0</v>
      </c>
      <c r="AL22" s="28">
        <f t="shared" si="4"/>
        <v>0</v>
      </c>
      <c r="AM22" s="28">
        <f t="shared" si="4"/>
        <v>0</v>
      </c>
      <c r="AN22" s="28">
        <f t="shared" si="4"/>
        <v>0</v>
      </c>
      <c r="AO22" s="28">
        <f t="shared" si="4"/>
        <v>0</v>
      </c>
      <c r="AP22" s="28">
        <f t="shared" si="4"/>
        <v>0</v>
      </c>
      <c r="AQ22" s="28">
        <f t="shared" si="4"/>
        <v>0</v>
      </c>
      <c r="AR22" s="28">
        <f t="shared" si="4"/>
        <v>0</v>
      </c>
      <c r="AS22" s="28">
        <f t="shared" si="4"/>
        <v>0</v>
      </c>
      <c r="AT22" s="28">
        <f t="shared" si="4"/>
        <v>0</v>
      </c>
      <c r="AU22" s="28">
        <f t="shared" si="4"/>
        <v>0</v>
      </c>
      <c r="AV22" s="28">
        <f t="shared" si="4"/>
        <v>0</v>
      </c>
      <c r="AW22" s="28">
        <f t="shared" si="4"/>
        <v>0</v>
      </c>
      <c r="AX22" s="28">
        <f t="shared" si="4"/>
        <v>0</v>
      </c>
      <c r="AY22" s="28">
        <f t="shared" si="4"/>
        <v>0</v>
      </c>
      <c r="AZ22" s="28">
        <f t="shared" si="4"/>
        <v>0</v>
      </c>
      <c r="BA22" s="28">
        <f t="shared" si="4"/>
        <v>0</v>
      </c>
      <c r="BB22" s="28">
        <f t="shared" si="4"/>
        <v>0</v>
      </c>
      <c r="BC22" s="28">
        <f t="shared" si="4"/>
        <v>0</v>
      </c>
      <c r="BD22" s="28">
        <f t="shared" si="4"/>
        <v>0</v>
      </c>
      <c r="BE22" s="28">
        <f t="shared" si="4"/>
        <v>0</v>
      </c>
      <c r="BF22" s="28">
        <f t="shared" si="4"/>
        <v>0</v>
      </c>
      <c r="BG22" s="28">
        <f t="shared" si="4"/>
        <v>0</v>
      </c>
      <c r="BH22" s="28">
        <f t="shared" si="4"/>
        <v>0</v>
      </c>
      <c r="BI22" s="28">
        <f t="shared" si="4"/>
        <v>0</v>
      </c>
      <c r="BJ22" s="28">
        <f>SUM(BJ21)</f>
        <v>0</v>
      </c>
      <c r="BK22" s="28">
        <f>SUM(BK21)</f>
        <v>0</v>
      </c>
    </row>
    <row r="23" spans="1:63" ht="12.75">
      <c r="A23" s="7" t="s">
        <v>38</v>
      </c>
      <c r="B23" s="16" t="s">
        <v>13</v>
      </c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6"/>
    </row>
    <row r="24" spans="1:63" ht="12.75">
      <c r="A24" s="7"/>
      <c r="B24" s="46" t="s">
        <v>100</v>
      </c>
      <c r="C24" s="60">
        <v>0</v>
      </c>
      <c r="D24" s="60">
        <v>0.782333109</v>
      </c>
      <c r="E24" s="60">
        <v>0</v>
      </c>
      <c r="F24" s="60">
        <v>0</v>
      </c>
      <c r="G24" s="60">
        <v>0</v>
      </c>
      <c r="H24" s="60">
        <v>0.21676697</v>
      </c>
      <c r="I24" s="60">
        <v>12.889396474</v>
      </c>
      <c r="J24" s="60">
        <v>0</v>
      </c>
      <c r="K24" s="60">
        <v>0</v>
      </c>
      <c r="L24" s="60">
        <v>0.216881872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0.139901059</v>
      </c>
      <c r="S24" s="60">
        <v>0</v>
      </c>
      <c r="T24" s="60">
        <v>1.18164102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5.09673734</v>
      </c>
      <c r="AC24" s="60">
        <v>0.047782429</v>
      </c>
      <c r="AD24" s="60">
        <v>0</v>
      </c>
      <c r="AE24" s="60">
        <v>0</v>
      </c>
      <c r="AF24" s="60">
        <v>3.707558231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0.30305105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2.466430855</v>
      </c>
      <c r="AW24" s="60">
        <v>9.049532447</v>
      </c>
      <c r="AX24" s="60">
        <v>0</v>
      </c>
      <c r="AY24" s="60">
        <v>0</v>
      </c>
      <c r="AZ24" s="60">
        <v>1.873895174</v>
      </c>
      <c r="BA24" s="60">
        <v>0</v>
      </c>
      <c r="BB24" s="60">
        <v>0</v>
      </c>
      <c r="BC24" s="60">
        <v>0</v>
      </c>
      <c r="BD24" s="60">
        <v>0</v>
      </c>
      <c r="BE24" s="60">
        <v>0</v>
      </c>
      <c r="BF24" s="60">
        <v>0.279664591</v>
      </c>
      <c r="BG24" s="60">
        <v>0.275576386</v>
      </c>
      <c r="BH24" s="60">
        <v>0</v>
      </c>
      <c r="BI24" s="60">
        <v>0</v>
      </c>
      <c r="BJ24" s="60">
        <v>1.056116113</v>
      </c>
      <c r="BK24" s="61">
        <f aca="true" t="shared" si="5" ref="BK24:BK32">SUM(C24:BJ24)</f>
        <v>39.58326511999999</v>
      </c>
    </row>
    <row r="25" spans="1:63" ht="12.75">
      <c r="A25" s="7"/>
      <c r="B25" s="63" t="s">
        <v>120</v>
      </c>
      <c r="C25" s="60">
        <v>0</v>
      </c>
      <c r="D25" s="60">
        <v>0.502561162</v>
      </c>
      <c r="E25" s="60">
        <v>0</v>
      </c>
      <c r="F25" s="60">
        <v>0</v>
      </c>
      <c r="G25" s="60">
        <v>0</v>
      </c>
      <c r="H25" s="60">
        <v>0.345396431</v>
      </c>
      <c r="I25" s="60">
        <v>1161.741835482</v>
      </c>
      <c r="J25" s="60">
        <v>0</v>
      </c>
      <c r="K25" s="60">
        <v>0</v>
      </c>
      <c r="L25" s="60">
        <v>26.813213697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0.069453692</v>
      </c>
      <c r="S25" s="60">
        <v>0</v>
      </c>
      <c r="T25" s="60">
        <v>0</v>
      </c>
      <c r="U25" s="60">
        <v>0</v>
      </c>
      <c r="V25" s="60">
        <v>0.025330193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5.258186086</v>
      </c>
      <c r="AC25" s="60">
        <v>43.434567327</v>
      </c>
      <c r="AD25" s="60">
        <v>0</v>
      </c>
      <c r="AE25" s="60">
        <v>0</v>
      </c>
      <c r="AF25" s="60">
        <v>889.194013261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0.296466233</v>
      </c>
      <c r="AM25" s="60">
        <v>9.373759316</v>
      </c>
      <c r="AN25" s="60">
        <v>0</v>
      </c>
      <c r="AO25" s="60">
        <v>0</v>
      </c>
      <c r="AP25" s="60">
        <v>29.038038325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0.66122189</v>
      </c>
      <c r="AW25" s="60">
        <v>5.287496306</v>
      </c>
      <c r="AX25" s="60">
        <v>0</v>
      </c>
      <c r="AY25" s="60">
        <v>0</v>
      </c>
      <c r="AZ25" s="60">
        <v>23.392115265</v>
      </c>
      <c r="BA25" s="60">
        <v>0</v>
      </c>
      <c r="BB25" s="60">
        <v>0</v>
      </c>
      <c r="BC25" s="60">
        <v>0</v>
      </c>
      <c r="BD25" s="60">
        <v>0</v>
      </c>
      <c r="BE25" s="60">
        <v>0</v>
      </c>
      <c r="BF25" s="60">
        <v>0.062392818</v>
      </c>
      <c r="BG25" s="60">
        <v>0</v>
      </c>
      <c r="BH25" s="60">
        <v>0</v>
      </c>
      <c r="BI25" s="60">
        <v>0</v>
      </c>
      <c r="BJ25" s="60">
        <v>2.526171995</v>
      </c>
      <c r="BK25" s="61">
        <f t="shared" si="5"/>
        <v>2198.0222194789994</v>
      </c>
    </row>
    <row r="26" spans="1:63" ht="12.75">
      <c r="A26" s="7"/>
      <c r="B26" s="46" t="s">
        <v>49</v>
      </c>
      <c r="C26" s="60">
        <v>0</v>
      </c>
      <c r="D26" s="60">
        <v>0.789152392</v>
      </c>
      <c r="E26" s="60">
        <v>0</v>
      </c>
      <c r="F26" s="60">
        <v>0</v>
      </c>
      <c r="G26" s="60">
        <v>0</v>
      </c>
      <c r="H26" s="60">
        <v>0.173329635</v>
      </c>
      <c r="I26" s="60">
        <v>15.41224234</v>
      </c>
      <c r="J26" s="60">
        <v>0</v>
      </c>
      <c r="K26" s="60">
        <v>0</v>
      </c>
      <c r="L26" s="60">
        <v>0.500416509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0.064387028</v>
      </c>
      <c r="S26" s="60">
        <v>0</v>
      </c>
      <c r="T26" s="60">
        <v>0</v>
      </c>
      <c r="U26" s="60">
        <v>0</v>
      </c>
      <c r="V26" s="60">
        <v>0.007825657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0.489186053</v>
      </c>
      <c r="AC26" s="60">
        <v>0.700272399</v>
      </c>
      <c r="AD26" s="60">
        <v>0</v>
      </c>
      <c r="AE26" s="60">
        <v>0</v>
      </c>
      <c r="AF26" s="60">
        <v>13.547222898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0.000284774</v>
      </c>
      <c r="AM26" s="60">
        <v>0</v>
      </c>
      <c r="AN26" s="60">
        <v>0</v>
      </c>
      <c r="AO26" s="60">
        <v>0</v>
      </c>
      <c r="AP26" s="60">
        <v>0.240005511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2.109989668</v>
      </c>
      <c r="AW26" s="60">
        <v>3.068616542</v>
      </c>
      <c r="AX26" s="60">
        <v>0</v>
      </c>
      <c r="AY26" s="60">
        <v>0</v>
      </c>
      <c r="AZ26" s="60">
        <v>14.181777982</v>
      </c>
      <c r="BA26" s="60">
        <v>0</v>
      </c>
      <c r="BB26" s="60">
        <v>0</v>
      </c>
      <c r="BC26" s="60">
        <v>0</v>
      </c>
      <c r="BD26" s="60">
        <v>0</v>
      </c>
      <c r="BE26" s="60">
        <v>0</v>
      </c>
      <c r="BF26" s="60">
        <v>0.102477473</v>
      </c>
      <c r="BG26" s="60">
        <v>0</v>
      </c>
      <c r="BH26" s="60">
        <v>0</v>
      </c>
      <c r="BI26" s="60">
        <v>0</v>
      </c>
      <c r="BJ26" s="60">
        <v>1.120596922</v>
      </c>
      <c r="BK26" s="61">
        <f t="shared" si="5"/>
        <v>52.507783782999994</v>
      </c>
    </row>
    <row r="27" spans="1:63" ht="12.75">
      <c r="A27" s="7"/>
      <c r="B27" s="46" t="s">
        <v>101</v>
      </c>
      <c r="C27" s="60">
        <v>0</v>
      </c>
      <c r="D27" s="60">
        <v>12.640487474</v>
      </c>
      <c r="E27" s="60">
        <v>0</v>
      </c>
      <c r="F27" s="60">
        <v>0</v>
      </c>
      <c r="G27" s="60">
        <v>0</v>
      </c>
      <c r="H27" s="60">
        <v>0.313691403</v>
      </c>
      <c r="I27" s="60">
        <v>29.435963794</v>
      </c>
      <c r="J27" s="60">
        <v>0</v>
      </c>
      <c r="K27" s="60">
        <v>0</v>
      </c>
      <c r="L27" s="60">
        <v>6.254399682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0.073596975</v>
      </c>
      <c r="S27" s="60">
        <v>0</v>
      </c>
      <c r="T27" s="60">
        <v>0</v>
      </c>
      <c r="U27" s="60">
        <v>0</v>
      </c>
      <c r="V27" s="60">
        <v>0.074113566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2.056225558</v>
      </c>
      <c r="AC27" s="60">
        <v>0.344426652</v>
      </c>
      <c r="AD27" s="60">
        <v>0</v>
      </c>
      <c r="AE27" s="60">
        <v>0</v>
      </c>
      <c r="AF27" s="60">
        <v>111.852363431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0.00245911</v>
      </c>
      <c r="AM27" s="60">
        <v>0</v>
      </c>
      <c r="AN27" s="60">
        <v>0</v>
      </c>
      <c r="AO27" s="60">
        <v>0</v>
      </c>
      <c r="AP27" s="60">
        <v>0.701026741</v>
      </c>
      <c r="AQ27" s="60">
        <v>0</v>
      </c>
      <c r="AR27" s="60">
        <v>0</v>
      </c>
      <c r="AS27" s="60">
        <v>0</v>
      </c>
      <c r="AT27" s="60">
        <v>0</v>
      </c>
      <c r="AU27" s="60">
        <v>0</v>
      </c>
      <c r="AV27" s="60">
        <v>1.832812213</v>
      </c>
      <c r="AW27" s="60">
        <v>17.532100494</v>
      </c>
      <c r="AX27" s="60">
        <v>0</v>
      </c>
      <c r="AY27" s="60">
        <v>0</v>
      </c>
      <c r="AZ27" s="60">
        <v>13.703339911</v>
      </c>
      <c r="BA27" s="60">
        <v>0</v>
      </c>
      <c r="BB27" s="60">
        <v>0</v>
      </c>
      <c r="BC27" s="60">
        <v>0</v>
      </c>
      <c r="BD27" s="60">
        <v>0</v>
      </c>
      <c r="BE27" s="60">
        <v>0</v>
      </c>
      <c r="BF27" s="60">
        <v>0.75894566</v>
      </c>
      <c r="BG27" s="60">
        <v>0.003823572</v>
      </c>
      <c r="BH27" s="60">
        <v>0</v>
      </c>
      <c r="BI27" s="60">
        <v>0</v>
      </c>
      <c r="BJ27" s="60">
        <v>1.235059506</v>
      </c>
      <c r="BK27" s="61">
        <f t="shared" si="5"/>
        <v>198.81483574199996</v>
      </c>
    </row>
    <row r="28" spans="1:63" ht="12.75">
      <c r="A28" s="7"/>
      <c r="B28" s="46" t="s">
        <v>102</v>
      </c>
      <c r="C28" s="60">
        <v>0</v>
      </c>
      <c r="D28" s="60">
        <v>0.856271222</v>
      </c>
      <c r="E28" s="60">
        <v>0</v>
      </c>
      <c r="F28" s="60">
        <v>0</v>
      </c>
      <c r="G28" s="60">
        <v>0</v>
      </c>
      <c r="H28" s="60">
        <v>0.833266754</v>
      </c>
      <c r="I28" s="60">
        <v>0</v>
      </c>
      <c r="J28" s="60">
        <v>0</v>
      </c>
      <c r="K28" s="60">
        <v>0</v>
      </c>
      <c r="L28" s="60">
        <v>2.531418888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0.108882134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3.438790826</v>
      </c>
      <c r="AC28" s="60">
        <v>0.373963383</v>
      </c>
      <c r="AD28" s="60">
        <v>0</v>
      </c>
      <c r="AE28" s="60">
        <v>0</v>
      </c>
      <c r="AF28" s="60">
        <v>19.367111715</v>
      </c>
      <c r="AG28" s="60">
        <v>0</v>
      </c>
      <c r="AH28" s="60">
        <v>0</v>
      </c>
      <c r="AI28" s="60">
        <v>0</v>
      </c>
      <c r="AJ28" s="60">
        <v>0</v>
      </c>
      <c r="AK28" s="60">
        <v>0</v>
      </c>
      <c r="AL28" s="60">
        <v>0.145225604</v>
      </c>
      <c r="AM28" s="60">
        <v>0</v>
      </c>
      <c r="AN28" s="60">
        <v>0</v>
      </c>
      <c r="AO28" s="60">
        <v>0</v>
      </c>
      <c r="AP28" s="60">
        <v>0.815701442</v>
      </c>
      <c r="AQ28" s="60">
        <v>0</v>
      </c>
      <c r="AR28" s="60">
        <v>0</v>
      </c>
      <c r="AS28" s="60">
        <v>0</v>
      </c>
      <c r="AT28" s="60">
        <v>0</v>
      </c>
      <c r="AU28" s="60">
        <v>0</v>
      </c>
      <c r="AV28" s="60">
        <v>10.607562607</v>
      </c>
      <c r="AW28" s="60">
        <v>16.987825585</v>
      </c>
      <c r="AX28" s="60">
        <v>0</v>
      </c>
      <c r="AY28" s="60">
        <v>0</v>
      </c>
      <c r="AZ28" s="60">
        <v>32.799958448</v>
      </c>
      <c r="BA28" s="60">
        <v>0</v>
      </c>
      <c r="BB28" s="60">
        <v>0</v>
      </c>
      <c r="BC28" s="60">
        <v>0</v>
      </c>
      <c r="BD28" s="60">
        <v>0</v>
      </c>
      <c r="BE28" s="60">
        <v>0</v>
      </c>
      <c r="BF28" s="60">
        <v>1.06013718</v>
      </c>
      <c r="BG28" s="60">
        <v>0.740308446</v>
      </c>
      <c r="BH28" s="60">
        <v>0</v>
      </c>
      <c r="BI28" s="60">
        <v>0</v>
      </c>
      <c r="BJ28" s="60">
        <v>1.244564213</v>
      </c>
      <c r="BK28" s="61">
        <f t="shared" si="5"/>
        <v>91.910988447</v>
      </c>
    </row>
    <row r="29" spans="1:63" ht="12.75">
      <c r="A29" s="7"/>
      <c r="B29" s="46" t="s">
        <v>116</v>
      </c>
      <c r="C29" s="60">
        <v>0</v>
      </c>
      <c r="D29" s="60">
        <v>0.534070232</v>
      </c>
      <c r="E29" s="60">
        <v>0</v>
      </c>
      <c r="F29" s="60">
        <v>0</v>
      </c>
      <c r="G29" s="60">
        <v>0</v>
      </c>
      <c r="H29" s="60">
        <v>0.470491622</v>
      </c>
      <c r="I29" s="60">
        <v>58.25287666</v>
      </c>
      <c r="J29" s="60">
        <v>0</v>
      </c>
      <c r="K29" s="60">
        <v>0</v>
      </c>
      <c r="L29" s="60">
        <v>1.885698355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0.175204391</v>
      </c>
      <c r="S29" s="60">
        <v>0</v>
      </c>
      <c r="T29" s="60">
        <v>0</v>
      </c>
      <c r="U29" s="60">
        <v>0</v>
      </c>
      <c r="V29" s="60">
        <v>0.021594415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1.935244389</v>
      </c>
      <c r="AC29" s="60">
        <v>1.114198606</v>
      </c>
      <c r="AD29" s="60">
        <v>0</v>
      </c>
      <c r="AE29" s="60">
        <v>0</v>
      </c>
      <c r="AF29" s="60">
        <v>92.488459363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60">
        <v>0.107429182</v>
      </c>
      <c r="AM29" s="60">
        <v>0.267994344</v>
      </c>
      <c r="AN29" s="60">
        <v>0</v>
      </c>
      <c r="AO29" s="60">
        <v>0</v>
      </c>
      <c r="AP29" s="60">
        <v>4.807672755</v>
      </c>
      <c r="AQ29" s="60">
        <v>0</v>
      </c>
      <c r="AR29" s="60">
        <v>0</v>
      </c>
      <c r="AS29" s="60">
        <v>0</v>
      </c>
      <c r="AT29" s="60">
        <v>0</v>
      </c>
      <c r="AU29" s="60">
        <v>0</v>
      </c>
      <c r="AV29" s="60">
        <v>0.814738428</v>
      </c>
      <c r="AW29" s="60">
        <v>9.555777285</v>
      </c>
      <c r="AX29" s="60">
        <v>0</v>
      </c>
      <c r="AY29" s="60">
        <v>0</v>
      </c>
      <c r="AZ29" s="60">
        <v>3.991073734</v>
      </c>
      <c r="BA29" s="60">
        <v>0</v>
      </c>
      <c r="BB29" s="60">
        <v>0</v>
      </c>
      <c r="BC29" s="60">
        <v>0</v>
      </c>
      <c r="BD29" s="60">
        <v>0</v>
      </c>
      <c r="BE29" s="60">
        <v>0</v>
      </c>
      <c r="BF29" s="60">
        <v>0.233669311</v>
      </c>
      <c r="BG29" s="60">
        <v>0</v>
      </c>
      <c r="BH29" s="60">
        <v>0</v>
      </c>
      <c r="BI29" s="60">
        <v>0</v>
      </c>
      <c r="BJ29" s="60">
        <v>0.292363202</v>
      </c>
      <c r="BK29" s="61">
        <f t="shared" si="5"/>
        <v>176.94855627399997</v>
      </c>
    </row>
    <row r="30" spans="1:63" ht="12.75">
      <c r="A30" s="7"/>
      <c r="B30" s="46" t="s">
        <v>103</v>
      </c>
      <c r="C30" s="60">
        <v>0</v>
      </c>
      <c r="D30" s="60">
        <v>42.605930267</v>
      </c>
      <c r="E30" s="60">
        <v>0</v>
      </c>
      <c r="F30" s="60">
        <v>0</v>
      </c>
      <c r="G30" s="60">
        <v>0</v>
      </c>
      <c r="H30" s="60">
        <v>0.341361648</v>
      </c>
      <c r="I30" s="60">
        <v>59.82125506</v>
      </c>
      <c r="J30" s="60">
        <v>0</v>
      </c>
      <c r="K30" s="60">
        <v>0</v>
      </c>
      <c r="L30" s="60">
        <v>5.892018195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0.032600436</v>
      </c>
      <c r="S30" s="60">
        <v>0</v>
      </c>
      <c r="T30" s="60">
        <v>0</v>
      </c>
      <c r="U30" s="60">
        <v>0</v>
      </c>
      <c r="V30" s="60">
        <v>0.74007616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1.248143627</v>
      </c>
      <c r="AC30" s="60">
        <v>0.018418626</v>
      </c>
      <c r="AD30" s="60">
        <v>0</v>
      </c>
      <c r="AE30" s="60">
        <v>0</v>
      </c>
      <c r="AF30" s="60">
        <v>32.914759296</v>
      </c>
      <c r="AG30" s="60">
        <v>0</v>
      </c>
      <c r="AH30" s="60">
        <v>0</v>
      </c>
      <c r="AI30" s="60">
        <v>0</v>
      </c>
      <c r="AJ30" s="60">
        <v>0</v>
      </c>
      <c r="AK30" s="60">
        <v>0</v>
      </c>
      <c r="AL30" s="60">
        <v>0.069800313</v>
      </c>
      <c r="AM30" s="60">
        <v>0</v>
      </c>
      <c r="AN30" s="60">
        <v>0</v>
      </c>
      <c r="AO30" s="60">
        <v>0</v>
      </c>
      <c r="AP30" s="60">
        <v>0.858581368</v>
      </c>
      <c r="AQ30" s="60">
        <v>0</v>
      </c>
      <c r="AR30" s="60">
        <v>0</v>
      </c>
      <c r="AS30" s="60">
        <v>0</v>
      </c>
      <c r="AT30" s="60">
        <v>0</v>
      </c>
      <c r="AU30" s="60">
        <v>0</v>
      </c>
      <c r="AV30" s="60">
        <v>1.329134512</v>
      </c>
      <c r="AW30" s="60">
        <v>2.957605908</v>
      </c>
      <c r="AX30" s="60">
        <v>0</v>
      </c>
      <c r="AY30" s="60">
        <v>0</v>
      </c>
      <c r="AZ30" s="60">
        <v>9.685488928</v>
      </c>
      <c r="BA30" s="60">
        <v>0</v>
      </c>
      <c r="BB30" s="60">
        <v>0</v>
      </c>
      <c r="BC30" s="60">
        <v>0</v>
      </c>
      <c r="BD30" s="60">
        <v>0</v>
      </c>
      <c r="BE30" s="60">
        <v>0</v>
      </c>
      <c r="BF30" s="60">
        <v>0.079777451</v>
      </c>
      <c r="BG30" s="60">
        <v>0.190056541</v>
      </c>
      <c r="BH30" s="60">
        <v>0</v>
      </c>
      <c r="BI30" s="60">
        <v>0</v>
      </c>
      <c r="BJ30" s="60">
        <v>0.811250991</v>
      </c>
      <c r="BK30" s="61">
        <f t="shared" si="5"/>
        <v>159.596259327</v>
      </c>
    </row>
    <row r="31" spans="1:63" ht="12.75">
      <c r="A31" s="7"/>
      <c r="B31" s="46" t="s">
        <v>114</v>
      </c>
      <c r="C31" s="60">
        <v>0</v>
      </c>
      <c r="D31" s="60">
        <v>10.861583453</v>
      </c>
      <c r="E31" s="60">
        <v>0</v>
      </c>
      <c r="F31" s="60">
        <v>0</v>
      </c>
      <c r="G31" s="60">
        <v>0</v>
      </c>
      <c r="H31" s="60">
        <v>0.375193317</v>
      </c>
      <c r="I31" s="60">
        <v>1131.288350975</v>
      </c>
      <c r="J31" s="60">
        <v>96.1630525</v>
      </c>
      <c r="K31" s="60">
        <v>0</v>
      </c>
      <c r="L31" s="60">
        <v>4.291814802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0.110620025</v>
      </c>
      <c r="S31" s="60">
        <v>0.053445871</v>
      </c>
      <c r="T31" s="60">
        <v>25.389199641</v>
      </c>
      <c r="U31" s="60">
        <v>0</v>
      </c>
      <c r="V31" s="60">
        <v>0.029185656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1.236603933</v>
      </c>
      <c r="AC31" s="60">
        <v>3.024996379</v>
      </c>
      <c r="AD31" s="60">
        <v>0</v>
      </c>
      <c r="AE31" s="60">
        <v>0</v>
      </c>
      <c r="AF31" s="60">
        <v>88.097937284</v>
      </c>
      <c r="AG31" s="60">
        <v>0</v>
      </c>
      <c r="AH31" s="60">
        <v>0</v>
      </c>
      <c r="AI31" s="60">
        <v>0</v>
      </c>
      <c r="AJ31" s="60">
        <v>0</v>
      </c>
      <c r="AK31" s="60">
        <v>0</v>
      </c>
      <c r="AL31" s="60">
        <v>0.04025101</v>
      </c>
      <c r="AM31" s="60">
        <v>0</v>
      </c>
      <c r="AN31" s="60">
        <v>0</v>
      </c>
      <c r="AO31" s="60">
        <v>0</v>
      </c>
      <c r="AP31" s="60">
        <v>2.53926129</v>
      </c>
      <c r="AQ31" s="60">
        <v>0</v>
      </c>
      <c r="AR31" s="60">
        <v>0</v>
      </c>
      <c r="AS31" s="60">
        <v>0</v>
      </c>
      <c r="AT31" s="60">
        <v>0</v>
      </c>
      <c r="AU31" s="60">
        <v>0</v>
      </c>
      <c r="AV31" s="60">
        <v>1.09865565</v>
      </c>
      <c r="AW31" s="60">
        <v>58.616841528</v>
      </c>
      <c r="AX31" s="60">
        <v>0</v>
      </c>
      <c r="AY31" s="60">
        <v>0</v>
      </c>
      <c r="AZ31" s="60">
        <v>10.92412752</v>
      </c>
      <c r="BA31" s="60">
        <v>0</v>
      </c>
      <c r="BB31" s="60">
        <v>0</v>
      </c>
      <c r="BC31" s="60">
        <v>0</v>
      </c>
      <c r="BD31" s="60">
        <v>0</v>
      </c>
      <c r="BE31" s="60">
        <v>0</v>
      </c>
      <c r="BF31" s="60">
        <v>0.468596878</v>
      </c>
      <c r="BG31" s="60">
        <v>0.079339422</v>
      </c>
      <c r="BH31" s="60">
        <v>0</v>
      </c>
      <c r="BI31" s="60">
        <v>0</v>
      </c>
      <c r="BJ31" s="60">
        <v>2.593875505</v>
      </c>
      <c r="BK31" s="61">
        <f t="shared" si="5"/>
        <v>1437.2829326389995</v>
      </c>
    </row>
    <row r="32" spans="1:63" ht="12.75">
      <c r="A32" s="7"/>
      <c r="B32" s="17" t="s">
        <v>43</v>
      </c>
      <c r="C32" s="43">
        <f>SUM(C24:C31)</f>
        <v>0</v>
      </c>
      <c r="D32" s="30">
        <f aca="true" t="shared" si="6" ref="D32:BG32">SUM(D24:D31)</f>
        <v>69.572389311</v>
      </c>
      <c r="E32" s="30">
        <f t="shared" si="6"/>
        <v>0</v>
      </c>
      <c r="F32" s="30">
        <f t="shared" si="6"/>
        <v>0</v>
      </c>
      <c r="G32" s="44">
        <f t="shared" si="6"/>
        <v>0</v>
      </c>
      <c r="H32" s="43">
        <f t="shared" si="6"/>
        <v>3.06949778</v>
      </c>
      <c r="I32" s="30">
        <f t="shared" si="6"/>
        <v>2468.8419207849997</v>
      </c>
      <c r="J32" s="30">
        <f t="shared" si="6"/>
        <v>96.1630525</v>
      </c>
      <c r="K32" s="30">
        <f t="shared" si="6"/>
        <v>0</v>
      </c>
      <c r="L32" s="44">
        <f t="shared" si="6"/>
        <v>48.385861999999996</v>
      </c>
      <c r="M32" s="43">
        <f t="shared" si="6"/>
        <v>0</v>
      </c>
      <c r="N32" s="30">
        <f t="shared" si="6"/>
        <v>0</v>
      </c>
      <c r="O32" s="30">
        <f t="shared" si="6"/>
        <v>0</v>
      </c>
      <c r="P32" s="30">
        <f t="shared" si="6"/>
        <v>0</v>
      </c>
      <c r="Q32" s="44">
        <f t="shared" si="6"/>
        <v>0</v>
      </c>
      <c r="R32" s="43">
        <f t="shared" si="6"/>
        <v>0.77464574</v>
      </c>
      <c r="S32" s="30">
        <f t="shared" si="6"/>
        <v>0.053445871</v>
      </c>
      <c r="T32" s="30">
        <f t="shared" si="6"/>
        <v>26.570840661000002</v>
      </c>
      <c r="U32" s="30">
        <f t="shared" si="6"/>
        <v>0</v>
      </c>
      <c r="V32" s="44">
        <f t="shared" si="6"/>
        <v>0.898125647</v>
      </c>
      <c r="W32" s="43">
        <f t="shared" si="6"/>
        <v>0</v>
      </c>
      <c r="X32" s="30">
        <f t="shared" si="6"/>
        <v>0</v>
      </c>
      <c r="Y32" s="30">
        <f t="shared" si="6"/>
        <v>0</v>
      </c>
      <c r="Z32" s="30">
        <f t="shared" si="6"/>
        <v>0</v>
      </c>
      <c r="AA32" s="44">
        <f t="shared" si="6"/>
        <v>0</v>
      </c>
      <c r="AB32" s="43">
        <f t="shared" si="6"/>
        <v>20.759117812000003</v>
      </c>
      <c r="AC32" s="30">
        <f t="shared" si="6"/>
        <v>49.05862580100001</v>
      </c>
      <c r="AD32" s="30">
        <f t="shared" si="6"/>
        <v>0</v>
      </c>
      <c r="AE32" s="30">
        <f t="shared" si="6"/>
        <v>0</v>
      </c>
      <c r="AF32" s="44">
        <f t="shared" si="6"/>
        <v>1251.169425479</v>
      </c>
      <c r="AG32" s="43">
        <f t="shared" si="6"/>
        <v>0</v>
      </c>
      <c r="AH32" s="30">
        <f t="shared" si="6"/>
        <v>0</v>
      </c>
      <c r="AI32" s="30">
        <f t="shared" si="6"/>
        <v>0</v>
      </c>
      <c r="AJ32" s="30">
        <f t="shared" si="6"/>
        <v>0</v>
      </c>
      <c r="AK32" s="44">
        <f t="shared" si="6"/>
        <v>0</v>
      </c>
      <c r="AL32" s="43">
        <f t="shared" si="6"/>
        <v>0.9649672759999999</v>
      </c>
      <c r="AM32" s="30">
        <f t="shared" si="6"/>
        <v>9.64175366</v>
      </c>
      <c r="AN32" s="30">
        <f t="shared" si="6"/>
        <v>0</v>
      </c>
      <c r="AO32" s="30">
        <f t="shared" si="6"/>
        <v>0</v>
      </c>
      <c r="AP32" s="44">
        <f t="shared" si="6"/>
        <v>39.000287432</v>
      </c>
      <c r="AQ32" s="43">
        <f t="shared" si="6"/>
        <v>0</v>
      </c>
      <c r="AR32" s="30">
        <f t="shared" si="6"/>
        <v>0</v>
      </c>
      <c r="AS32" s="30">
        <f t="shared" si="6"/>
        <v>0</v>
      </c>
      <c r="AT32" s="30">
        <f t="shared" si="6"/>
        <v>0</v>
      </c>
      <c r="AU32" s="44">
        <f t="shared" si="6"/>
        <v>0</v>
      </c>
      <c r="AV32" s="43">
        <f t="shared" si="6"/>
        <v>20.920545822999998</v>
      </c>
      <c r="AW32" s="30">
        <f t="shared" si="6"/>
        <v>123.055796095</v>
      </c>
      <c r="AX32" s="30">
        <f t="shared" si="6"/>
        <v>0</v>
      </c>
      <c r="AY32" s="30">
        <f t="shared" si="6"/>
        <v>0</v>
      </c>
      <c r="AZ32" s="45">
        <f t="shared" si="6"/>
        <v>110.55177696199999</v>
      </c>
      <c r="BA32" s="43">
        <f t="shared" si="6"/>
        <v>0</v>
      </c>
      <c r="BB32" s="30">
        <f t="shared" si="6"/>
        <v>0</v>
      </c>
      <c r="BC32" s="30">
        <f t="shared" si="6"/>
        <v>0</v>
      </c>
      <c r="BD32" s="30">
        <f t="shared" si="6"/>
        <v>0</v>
      </c>
      <c r="BE32" s="44">
        <f t="shared" si="6"/>
        <v>0</v>
      </c>
      <c r="BF32" s="43">
        <f t="shared" si="6"/>
        <v>3.0456613619999997</v>
      </c>
      <c r="BG32" s="30">
        <f t="shared" si="6"/>
        <v>1.289104367</v>
      </c>
      <c r="BH32" s="30">
        <f>SUM(BH24:BH31)</f>
        <v>0</v>
      </c>
      <c r="BI32" s="30">
        <f>SUM(BI24:BI31)</f>
        <v>0</v>
      </c>
      <c r="BJ32" s="44">
        <f>SUM(BJ24:BJ31)</f>
        <v>10.879998447</v>
      </c>
      <c r="BK32" s="29">
        <f t="shared" si="5"/>
        <v>4354.666840811</v>
      </c>
    </row>
    <row r="33" spans="1:63" ht="12.75">
      <c r="A33" s="7"/>
      <c r="B33" s="9" t="s">
        <v>36</v>
      </c>
      <c r="C33" s="43">
        <f aca="true" t="shared" si="7" ref="C33:BK33">C32+C22+C19+C16+C13+C10</f>
        <v>0</v>
      </c>
      <c r="D33" s="30">
        <f t="shared" si="7"/>
        <v>381.867204896</v>
      </c>
      <c r="E33" s="30">
        <f t="shared" si="7"/>
        <v>0</v>
      </c>
      <c r="F33" s="30">
        <f t="shared" si="7"/>
        <v>0</v>
      </c>
      <c r="G33" s="30">
        <f t="shared" si="7"/>
        <v>0</v>
      </c>
      <c r="H33" s="43">
        <f t="shared" si="7"/>
        <v>5.561413716</v>
      </c>
      <c r="I33" s="30">
        <f t="shared" si="7"/>
        <v>5371.8564534180005</v>
      </c>
      <c r="J33" s="30">
        <f t="shared" si="7"/>
        <v>413.016208992</v>
      </c>
      <c r="K33" s="30">
        <f t="shared" si="7"/>
        <v>0</v>
      </c>
      <c r="L33" s="30">
        <f t="shared" si="7"/>
        <v>79.340512267</v>
      </c>
      <c r="M33" s="43">
        <f t="shared" si="7"/>
        <v>0</v>
      </c>
      <c r="N33" s="30">
        <f t="shared" si="7"/>
        <v>0</v>
      </c>
      <c r="O33" s="30">
        <f t="shared" si="7"/>
        <v>0</v>
      </c>
      <c r="P33" s="30">
        <f t="shared" si="7"/>
        <v>0</v>
      </c>
      <c r="Q33" s="30">
        <f t="shared" si="7"/>
        <v>0</v>
      </c>
      <c r="R33" s="43">
        <f t="shared" si="7"/>
        <v>1.2565634430000001</v>
      </c>
      <c r="S33" s="30">
        <f t="shared" si="7"/>
        <v>59.24571502</v>
      </c>
      <c r="T33" s="30">
        <f t="shared" si="7"/>
        <v>56.812901316</v>
      </c>
      <c r="U33" s="30">
        <f t="shared" si="7"/>
        <v>0</v>
      </c>
      <c r="V33" s="30">
        <f t="shared" si="7"/>
        <v>1.9754522049999999</v>
      </c>
      <c r="W33" s="43">
        <f t="shared" si="7"/>
        <v>0</v>
      </c>
      <c r="X33" s="30">
        <f t="shared" si="7"/>
        <v>0</v>
      </c>
      <c r="Y33" s="30">
        <f t="shared" si="7"/>
        <v>0</v>
      </c>
      <c r="Z33" s="30">
        <f t="shared" si="7"/>
        <v>0</v>
      </c>
      <c r="AA33" s="30">
        <f t="shared" si="7"/>
        <v>0</v>
      </c>
      <c r="AB33" s="43">
        <f t="shared" si="7"/>
        <v>24.196379682000003</v>
      </c>
      <c r="AC33" s="30">
        <f t="shared" si="7"/>
        <v>83.09464330000002</v>
      </c>
      <c r="AD33" s="30">
        <f t="shared" si="7"/>
        <v>0</v>
      </c>
      <c r="AE33" s="30">
        <f t="shared" si="7"/>
        <v>0</v>
      </c>
      <c r="AF33" s="30">
        <f t="shared" si="7"/>
        <v>1623.501882375</v>
      </c>
      <c r="AG33" s="43">
        <f t="shared" si="7"/>
        <v>0</v>
      </c>
      <c r="AH33" s="30">
        <f t="shared" si="7"/>
        <v>0</v>
      </c>
      <c r="AI33" s="30">
        <f t="shared" si="7"/>
        <v>0</v>
      </c>
      <c r="AJ33" s="30">
        <f t="shared" si="7"/>
        <v>0</v>
      </c>
      <c r="AK33" s="30">
        <f t="shared" si="7"/>
        <v>0</v>
      </c>
      <c r="AL33" s="43">
        <f t="shared" si="7"/>
        <v>1.444910993</v>
      </c>
      <c r="AM33" s="30">
        <f t="shared" si="7"/>
        <v>13.603948892999998</v>
      </c>
      <c r="AN33" s="30">
        <f t="shared" si="7"/>
        <v>0</v>
      </c>
      <c r="AO33" s="30">
        <f t="shared" si="7"/>
        <v>0</v>
      </c>
      <c r="AP33" s="30">
        <f t="shared" si="7"/>
        <v>43.88365509</v>
      </c>
      <c r="AQ33" s="43">
        <f t="shared" si="7"/>
        <v>0</v>
      </c>
      <c r="AR33" s="30">
        <f t="shared" si="7"/>
        <v>0</v>
      </c>
      <c r="AS33" s="30">
        <f t="shared" si="7"/>
        <v>0</v>
      </c>
      <c r="AT33" s="30">
        <f t="shared" si="7"/>
        <v>0</v>
      </c>
      <c r="AU33" s="30">
        <f t="shared" si="7"/>
        <v>0</v>
      </c>
      <c r="AV33" s="43">
        <f t="shared" si="7"/>
        <v>23.370218638999997</v>
      </c>
      <c r="AW33" s="30">
        <f t="shared" si="7"/>
        <v>371.982936933</v>
      </c>
      <c r="AX33" s="30">
        <f t="shared" si="7"/>
        <v>9.079909851</v>
      </c>
      <c r="AY33" s="30">
        <f t="shared" si="7"/>
        <v>0</v>
      </c>
      <c r="AZ33" s="47">
        <f t="shared" si="7"/>
        <v>153.17299914699998</v>
      </c>
      <c r="BA33" s="43">
        <f t="shared" si="7"/>
        <v>0</v>
      </c>
      <c r="BB33" s="30">
        <f t="shared" si="7"/>
        <v>0</v>
      </c>
      <c r="BC33" s="30">
        <f t="shared" si="7"/>
        <v>0</v>
      </c>
      <c r="BD33" s="30">
        <f t="shared" si="7"/>
        <v>0</v>
      </c>
      <c r="BE33" s="30">
        <f t="shared" si="7"/>
        <v>0</v>
      </c>
      <c r="BF33" s="43">
        <f t="shared" si="7"/>
        <v>3.7792743809999996</v>
      </c>
      <c r="BG33" s="30">
        <f t="shared" si="7"/>
        <v>1.289104367</v>
      </c>
      <c r="BH33" s="30">
        <f t="shared" si="7"/>
        <v>0</v>
      </c>
      <c r="BI33" s="30">
        <f t="shared" si="7"/>
        <v>0</v>
      </c>
      <c r="BJ33" s="30">
        <f t="shared" si="7"/>
        <v>11.644705362</v>
      </c>
      <c r="BK33" s="26">
        <f t="shared" si="7"/>
        <v>8734.976994286</v>
      </c>
    </row>
    <row r="34" spans="1:63" ht="3.75" customHeight="1">
      <c r="A34" s="7"/>
      <c r="B34" s="10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6"/>
    </row>
    <row r="35" spans="1:63" ht="12.75">
      <c r="A35" s="7" t="s">
        <v>1</v>
      </c>
      <c r="B35" s="8" t="s">
        <v>7</v>
      </c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6"/>
    </row>
    <row r="36" spans="1:63" s="2" customFormat="1" ht="12.75">
      <c r="A36" s="7" t="s">
        <v>32</v>
      </c>
      <c r="B36" s="16" t="s">
        <v>2</v>
      </c>
      <c r="C36" s="87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9"/>
    </row>
    <row r="37" spans="1:63" s="2" customFormat="1" ht="12.75">
      <c r="A37" s="7"/>
      <c r="B37" s="27" t="s">
        <v>48</v>
      </c>
      <c r="C37" s="60">
        <v>0</v>
      </c>
      <c r="D37" s="60">
        <v>1.151133514</v>
      </c>
      <c r="E37" s="60">
        <v>0</v>
      </c>
      <c r="F37" s="60">
        <v>0</v>
      </c>
      <c r="G37" s="60">
        <v>0</v>
      </c>
      <c r="H37" s="60">
        <v>4.527437342</v>
      </c>
      <c r="I37" s="60">
        <v>0</v>
      </c>
      <c r="J37" s="60">
        <v>0</v>
      </c>
      <c r="K37" s="60">
        <v>0</v>
      </c>
      <c r="L37" s="60">
        <v>0.489302679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2.466216468</v>
      </c>
      <c r="S37" s="60">
        <v>0</v>
      </c>
      <c r="T37" s="60">
        <v>0</v>
      </c>
      <c r="U37" s="60">
        <v>0</v>
      </c>
      <c r="V37" s="60">
        <v>0.100776194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8.044247556</v>
      </c>
      <c r="AC37" s="60">
        <v>0</v>
      </c>
      <c r="AD37" s="60">
        <v>0</v>
      </c>
      <c r="AE37" s="60">
        <v>0</v>
      </c>
      <c r="AF37" s="60">
        <v>3.115161046</v>
      </c>
      <c r="AG37" s="60">
        <v>0</v>
      </c>
      <c r="AH37" s="60">
        <v>0</v>
      </c>
      <c r="AI37" s="60">
        <v>0</v>
      </c>
      <c r="AJ37" s="60">
        <v>0</v>
      </c>
      <c r="AK37" s="60">
        <v>0</v>
      </c>
      <c r="AL37" s="60">
        <v>0.576652225</v>
      </c>
      <c r="AM37" s="60">
        <v>0</v>
      </c>
      <c r="AN37" s="60">
        <v>0</v>
      </c>
      <c r="AO37" s="60">
        <v>0</v>
      </c>
      <c r="AP37" s="60">
        <v>0.13361789</v>
      </c>
      <c r="AQ37" s="60">
        <v>0</v>
      </c>
      <c r="AR37" s="60">
        <v>0</v>
      </c>
      <c r="AS37" s="60">
        <v>0</v>
      </c>
      <c r="AT37" s="60">
        <v>0</v>
      </c>
      <c r="AU37" s="60">
        <v>0</v>
      </c>
      <c r="AV37" s="60">
        <v>122.245022839</v>
      </c>
      <c r="AW37" s="60">
        <v>0.419749284</v>
      </c>
      <c r="AX37" s="60">
        <v>0</v>
      </c>
      <c r="AY37" s="60">
        <v>0</v>
      </c>
      <c r="AZ37" s="60">
        <v>5.185813137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44.533881331</v>
      </c>
      <c r="BG37" s="60">
        <v>0.029530683</v>
      </c>
      <c r="BH37" s="60">
        <v>0</v>
      </c>
      <c r="BI37" s="60">
        <v>0</v>
      </c>
      <c r="BJ37" s="60">
        <v>0.241680275</v>
      </c>
      <c r="BK37" s="61">
        <f>SUM(C37:BJ37)</f>
        <v>193.260222463</v>
      </c>
    </row>
    <row r="38" spans="1:63" s="2" customFormat="1" ht="12.75">
      <c r="A38" s="7"/>
      <c r="B38" s="17" t="s">
        <v>41</v>
      </c>
      <c r="C38" s="43">
        <f>SUM(C37)</f>
        <v>0</v>
      </c>
      <c r="D38" s="30">
        <f aca="true" t="shared" si="8" ref="D38:BI38">SUM(D37)</f>
        <v>1.151133514</v>
      </c>
      <c r="E38" s="30">
        <f t="shared" si="8"/>
        <v>0</v>
      </c>
      <c r="F38" s="30">
        <f t="shared" si="8"/>
        <v>0</v>
      </c>
      <c r="G38" s="44">
        <f t="shared" si="8"/>
        <v>0</v>
      </c>
      <c r="H38" s="43">
        <f t="shared" si="8"/>
        <v>4.527437342</v>
      </c>
      <c r="I38" s="30">
        <f t="shared" si="8"/>
        <v>0</v>
      </c>
      <c r="J38" s="30">
        <f t="shared" si="8"/>
        <v>0</v>
      </c>
      <c r="K38" s="30">
        <f t="shared" si="8"/>
        <v>0</v>
      </c>
      <c r="L38" s="44">
        <f t="shared" si="8"/>
        <v>0.489302679</v>
      </c>
      <c r="M38" s="43">
        <f t="shared" si="8"/>
        <v>0</v>
      </c>
      <c r="N38" s="30">
        <f t="shared" si="8"/>
        <v>0</v>
      </c>
      <c r="O38" s="30">
        <f t="shared" si="8"/>
        <v>0</v>
      </c>
      <c r="P38" s="30">
        <f t="shared" si="8"/>
        <v>0</v>
      </c>
      <c r="Q38" s="44">
        <f t="shared" si="8"/>
        <v>0</v>
      </c>
      <c r="R38" s="43">
        <f t="shared" si="8"/>
        <v>2.466216468</v>
      </c>
      <c r="S38" s="30">
        <f t="shared" si="8"/>
        <v>0</v>
      </c>
      <c r="T38" s="30">
        <f t="shared" si="8"/>
        <v>0</v>
      </c>
      <c r="U38" s="30">
        <f t="shared" si="8"/>
        <v>0</v>
      </c>
      <c r="V38" s="44">
        <f t="shared" si="8"/>
        <v>0.100776194</v>
      </c>
      <c r="W38" s="43">
        <f t="shared" si="8"/>
        <v>0</v>
      </c>
      <c r="X38" s="30">
        <f t="shared" si="8"/>
        <v>0</v>
      </c>
      <c r="Y38" s="30">
        <f t="shared" si="8"/>
        <v>0</v>
      </c>
      <c r="Z38" s="30">
        <f t="shared" si="8"/>
        <v>0</v>
      </c>
      <c r="AA38" s="44">
        <f t="shared" si="8"/>
        <v>0</v>
      </c>
      <c r="AB38" s="43">
        <f t="shared" si="8"/>
        <v>8.044247556</v>
      </c>
      <c r="AC38" s="30">
        <f t="shared" si="8"/>
        <v>0</v>
      </c>
      <c r="AD38" s="30">
        <f t="shared" si="8"/>
        <v>0</v>
      </c>
      <c r="AE38" s="30">
        <f t="shared" si="8"/>
        <v>0</v>
      </c>
      <c r="AF38" s="44">
        <f t="shared" si="8"/>
        <v>3.115161046</v>
      </c>
      <c r="AG38" s="43">
        <f t="shared" si="8"/>
        <v>0</v>
      </c>
      <c r="AH38" s="30">
        <f t="shared" si="8"/>
        <v>0</v>
      </c>
      <c r="AI38" s="30">
        <f t="shared" si="8"/>
        <v>0</v>
      </c>
      <c r="AJ38" s="30">
        <f t="shared" si="8"/>
        <v>0</v>
      </c>
      <c r="AK38" s="44">
        <f t="shared" si="8"/>
        <v>0</v>
      </c>
      <c r="AL38" s="43">
        <f t="shared" si="8"/>
        <v>0.576652225</v>
      </c>
      <c r="AM38" s="30">
        <f t="shared" si="8"/>
        <v>0</v>
      </c>
      <c r="AN38" s="30">
        <f t="shared" si="8"/>
        <v>0</v>
      </c>
      <c r="AO38" s="30">
        <f t="shared" si="8"/>
        <v>0</v>
      </c>
      <c r="AP38" s="44">
        <f t="shared" si="8"/>
        <v>0.13361789</v>
      </c>
      <c r="AQ38" s="43">
        <f t="shared" si="8"/>
        <v>0</v>
      </c>
      <c r="AR38" s="30">
        <f t="shared" si="8"/>
        <v>0</v>
      </c>
      <c r="AS38" s="30">
        <f t="shared" si="8"/>
        <v>0</v>
      </c>
      <c r="AT38" s="30">
        <f t="shared" si="8"/>
        <v>0</v>
      </c>
      <c r="AU38" s="44">
        <f t="shared" si="8"/>
        <v>0</v>
      </c>
      <c r="AV38" s="43">
        <f t="shared" si="8"/>
        <v>122.245022839</v>
      </c>
      <c r="AW38" s="30">
        <f t="shared" si="8"/>
        <v>0.419749284</v>
      </c>
      <c r="AX38" s="30">
        <f t="shared" si="8"/>
        <v>0</v>
      </c>
      <c r="AY38" s="30">
        <f t="shared" si="8"/>
        <v>0</v>
      </c>
      <c r="AZ38" s="45">
        <f t="shared" si="8"/>
        <v>5.185813137</v>
      </c>
      <c r="BA38" s="43">
        <f t="shared" si="8"/>
        <v>0</v>
      </c>
      <c r="BB38" s="30">
        <f t="shared" si="8"/>
        <v>0</v>
      </c>
      <c r="BC38" s="30">
        <f t="shared" si="8"/>
        <v>0</v>
      </c>
      <c r="BD38" s="30">
        <f t="shared" si="8"/>
        <v>0</v>
      </c>
      <c r="BE38" s="44">
        <f t="shared" si="8"/>
        <v>0</v>
      </c>
      <c r="BF38" s="43">
        <f t="shared" si="8"/>
        <v>44.533881331</v>
      </c>
      <c r="BG38" s="30">
        <f t="shared" si="8"/>
        <v>0.029530683</v>
      </c>
      <c r="BH38" s="30">
        <f t="shared" si="8"/>
        <v>0</v>
      </c>
      <c r="BI38" s="30">
        <f t="shared" si="8"/>
        <v>0</v>
      </c>
      <c r="BJ38" s="44">
        <f>SUM(BJ37)</f>
        <v>0.241680275</v>
      </c>
      <c r="BK38" s="43">
        <f>SUM(BK37)</f>
        <v>193.260222463</v>
      </c>
    </row>
    <row r="39" spans="1:63" ht="12.75">
      <c r="A39" s="7" t="s">
        <v>33</v>
      </c>
      <c r="B39" s="16" t="s">
        <v>14</v>
      </c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6"/>
    </row>
    <row r="40" spans="1:63" ht="12.75">
      <c r="A40" s="7"/>
      <c r="B40" s="46" t="s">
        <v>110</v>
      </c>
      <c r="C40" s="60">
        <v>0</v>
      </c>
      <c r="D40" s="60">
        <v>0.815231129</v>
      </c>
      <c r="E40" s="60">
        <v>0</v>
      </c>
      <c r="F40" s="60">
        <v>0</v>
      </c>
      <c r="G40" s="60">
        <v>0</v>
      </c>
      <c r="H40" s="60">
        <v>0.805857262</v>
      </c>
      <c r="I40" s="60">
        <v>1.223429879</v>
      </c>
      <c r="J40" s="60">
        <v>0</v>
      </c>
      <c r="K40" s="60">
        <v>0</v>
      </c>
      <c r="L40" s="60">
        <v>4.507400096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0.555446577</v>
      </c>
      <c r="S40" s="60">
        <v>0</v>
      </c>
      <c r="T40" s="60">
        <v>0</v>
      </c>
      <c r="U40" s="60">
        <v>0</v>
      </c>
      <c r="V40" s="60">
        <v>0.319973011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14.122740565</v>
      </c>
      <c r="AC40" s="60">
        <v>4.583968472</v>
      </c>
      <c r="AD40" s="60">
        <v>0</v>
      </c>
      <c r="AE40" s="60">
        <v>0</v>
      </c>
      <c r="AF40" s="60">
        <v>281.308706278</v>
      </c>
      <c r="AG40" s="60">
        <v>0</v>
      </c>
      <c r="AH40" s="60">
        <v>0</v>
      </c>
      <c r="AI40" s="60">
        <v>0</v>
      </c>
      <c r="AJ40" s="60">
        <v>0</v>
      </c>
      <c r="AK40" s="60">
        <v>0</v>
      </c>
      <c r="AL40" s="60">
        <v>0.967463272</v>
      </c>
      <c r="AM40" s="60">
        <v>0.675955508</v>
      </c>
      <c r="AN40" s="60">
        <v>0</v>
      </c>
      <c r="AO40" s="60">
        <v>0</v>
      </c>
      <c r="AP40" s="60">
        <v>9.450899121</v>
      </c>
      <c r="AQ40" s="60">
        <v>0</v>
      </c>
      <c r="AR40" s="60">
        <v>0</v>
      </c>
      <c r="AS40" s="60">
        <v>0</v>
      </c>
      <c r="AT40" s="60">
        <v>0</v>
      </c>
      <c r="AU40" s="60">
        <v>0</v>
      </c>
      <c r="AV40" s="60">
        <v>16.707075511</v>
      </c>
      <c r="AW40" s="60">
        <v>35.518657298</v>
      </c>
      <c r="AX40" s="60">
        <v>0</v>
      </c>
      <c r="AY40" s="60">
        <v>0</v>
      </c>
      <c r="AZ40" s="60">
        <v>91.574291141</v>
      </c>
      <c r="BA40" s="60">
        <v>0</v>
      </c>
      <c r="BB40" s="60">
        <v>0</v>
      </c>
      <c r="BC40" s="60">
        <v>0</v>
      </c>
      <c r="BD40" s="60">
        <v>0</v>
      </c>
      <c r="BE40" s="60">
        <v>0</v>
      </c>
      <c r="BF40" s="60">
        <v>6.712388047</v>
      </c>
      <c r="BG40" s="60">
        <v>0.002005732</v>
      </c>
      <c r="BH40" s="60">
        <v>0</v>
      </c>
      <c r="BI40" s="60">
        <v>0</v>
      </c>
      <c r="BJ40" s="60">
        <v>8.995677693</v>
      </c>
      <c r="BK40" s="61">
        <f aca="true" t="shared" si="9" ref="BK40:BK47">SUM(C40:BJ40)</f>
        <v>478.847166592</v>
      </c>
    </row>
    <row r="41" spans="1:63" ht="12.75">
      <c r="A41" s="7"/>
      <c r="B41" s="46" t="s">
        <v>50</v>
      </c>
      <c r="C41" s="60">
        <v>0</v>
      </c>
      <c r="D41" s="60">
        <v>0.797598852</v>
      </c>
      <c r="E41" s="60">
        <v>0</v>
      </c>
      <c r="F41" s="60">
        <v>0</v>
      </c>
      <c r="G41" s="60">
        <v>0</v>
      </c>
      <c r="H41" s="60">
        <v>1.293118467</v>
      </c>
      <c r="I41" s="60">
        <v>0</v>
      </c>
      <c r="J41" s="60">
        <v>0</v>
      </c>
      <c r="K41" s="60">
        <v>0</v>
      </c>
      <c r="L41" s="60">
        <v>1.05603731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0.630115357</v>
      </c>
      <c r="S41" s="60">
        <v>0</v>
      </c>
      <c r="T41" s="60">
        <v>0</v>
      </c>
      <c r="U41" s="60">
        <v>0</v>
      </c>
      <c r="V41" s="60">
        <v>0.016637364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8.785001874</v>
      </c>
      <c r="AC41" s="60">
        <v>0.110927054</v>
      </c>
      <c r="AD41" s="60">
        <v>0</v>
      </c>
      <c r="AE41" s="60">
        <v>0</v>
      </c>
      <c r="AF41" s="60">
        <v>8.385626259</v>
      </c>
      <c r="AG41" s="60">
        <v>0</v>
      </c>
      <c r="AH41" s="60">
        <v>0</v>
      </c>
      <c r="AI41" s="60">
        <v>0</v>
      </c>
      <c r="AJ41" s="60">
        <v>0</v>
      </c>
      <c r="AK41" s="60">
        <v>0</v>
      </c>
      <c r="AL41" s="60">
        <v>0.339764453</v>
      </c>
      <c r="AM41" s="60">
        <v>0.003094125</v>
      </c>
      <c r="AN41" s="60">
        <v>0</v>
      </c>
      <c r="AO41" s="60">
        <v>0</v>
      </c>
      <c r="AP41" s="60">
        <v>0.235160462</v>
      </c>
      <c r="AQ41" s="60">
        <v>0</v>
      </c>
      <c r="AR41" s="60">
        <v>0</v>
      </c>
      <c r="AS41" s="60">
        <v>0</v>
      </c>
      <c r="AT41" s="60">
        <v>0</v>
      </c>
      <c r="AU41" s="60">
        <v>0</v>
      </c>
      <c r="AV41" s="60">
        <v>55.783167069</v>
      </c>
      <c r="AW41" s="60">
        <v>5.475508979</v>
      </c>
      <c r="AX41" s="60">
        <v>0</v>
      </c>
      <c r="AY41" s="60">
        <v>0</v>
      </c>
      <c r="AZ41" s="60">
        <v>12.162840256</v>
      </c>
      <c r="BA41" s="60">
        <v>0</v>
      </c>
      <c r="BB41" s="60">
        <v>0</v>
      </c>
      <c r="BC41" s="60">
        <v>0</v>
      </c>
      <c r="BD41" s="60">
        <v>0</v>
      </c>
      <c r="BE41" s="60">
        <v>0</v>
      </c>
      <c r="BF41" s="60">
        <v>20.744391976</v>
      </c>
      <c r="BG41" s="60">
        <v>0.21914309</v>
      </c>
      <c r="BH41" s="60">
        <v>0</v>
      </c>
      <c r="BI41" s="60">
        <v>0</v>
      </c>
      <c r="BJ41" s="60">
        <v>0.524020148</v>
      </c>
      <c r="BK41" s="61">
        <f t="shared" si="9"/>
        <v>116.562153095</v>
      </c>
    </row>
    <row r="42" spans="1:63" ht="12.75">
      <c r="A42" s="7"/>
      <c r="B42" s="46" t="s">
        <v>111</v>
      </c>
      <c r="C42" s="60">
        <v>0</v>
      </c>
      <c r="D42" s="60">
        <v>0.825174516</v>
      </c>
      <c r="E42" s="60">
        <v>0</v>
      </c>
      <c r="F42" s="60">
        <v>0</v>
      </c>
      <c r="G42" s="60">
        <v>0</v>
      </c>
      <c r="H42" s="60">
        <v>2.938654286</v>
      </c>
      <c r="I42" s="60">
        <v>0.816509589</v>
      </c>
      <c r="J42" s="60">
        <v>0</v>
      </c>
      <c r="K42" s="60">
        <v>0</v>
      </c>
      <c r="L42" s="60">
        <v>4.024720552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1.64329235</v>
      </c>
      <c r="S42" s="60">
        <v>0</v>
      </c>
      <c r="T42" s="60">
        <v>0</v>
      </c>
      <c r="U42" s="60">
        <v>0</v>
      </c>
      <c r="V42" s="60">
        <v>0.273537414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0">
        <v>18.131422658</v>
      </c>
      <c r="AC42" s="60">
        <v>6.048288439</v>
      </c>
      <c r="AD42" s="60">
        <v>0</v>
      </c>
      <c r="AE42" s="60">
        <v>0</v>
      </c>
      <c r="AF42" s="60">
        <v>244.836994349</v>
      </c>
      <c r="AG42" s="60">
        <v>0</v>
      </c>
      <c r="AH42" s="60">
        <v>0</v>
      </c>
      <c r="AI42" s="60">
        <v>0</v>
      </c>
      <c r="AJ42" s="60">
        <v>0</v>
      </c>
      <c r="AK42" s="60">
        <v>0</v>
      </c>
      <c r="AL42" s="60">
        <v>1.01067279</v>
      </c>
      <c r="AM42" s="60">
        <v>0</v>
      </c>
      <c r="AN42" s="60">
        <v>0</v>
      </c>
      <c r="AO42" s="60">
        <v>0</v>
      </c>
      <c r="AP42" s="60">
        <v>7.68644648</v>
      </c>
      <c r="AQ42" s="60">
        <v>0</v>
      </c>
      <c r="AR42" s="60">
        <v>0</v>
      </c>
      <c r="AS42" s="60">
        <v>0</v>
      </c>
      <c r="AT42" s="60">
        <v>0</v>
      </c>
      <c r="AU42" s="60">
        <v>0</v>
      </c>
      <c r="AV42" s="60">
        <v>40.99943632</v>
      </c>
      <c r="AW42" s="60">
        <v>28.231854753</v>
      </c>
      <c r="AX42" s="60">
        <v>0</v>
      </c>
      <c r="AY42" s="60">
        <v>0</v>
      </c>
      <c r="AZ42" s="60">
        <v>113.018055248</v>
      </c>
      <c r="BA42" s="60">
        <v>0</v>
      </c>
      <c r="BB42" s="60">
        <v>0</v>
      </c>
      <c r="BC42" s="60">
        <v>0</v>
      </c>
      <c r="BD42" s="60">
        <v>0</v>
      </c>
      <c r="BE42" s="60">
        <v>0</v>
      </c>
      <c r="BF42" s="60">
        <v>21.820882892</v>
      </c>
      <c r="BG42" s="60">
        <v>0.636447572</v>
      </c>
      <c r="BH42" s="60">
        <v>0</v>
      </c>
      <c r="BI42" s="60">
        <v>0</v>
      </c>
      <c r="BJ42" s="60">
        <v>11.975518729</v>
      </c>
      <c r="BK42" s="61">
        <f t="shared" si="9"/>
        <v>504.91790893699994</v>
      </c>
    </row>
    <row r="43" spans="1:63" ht="12.75">
      <c r="A43" s="7"/>
      <c r="B43" s="46" t="s">
        <v>104</v>
      </c>
      <c r="C43" s="60">
        <v>0</v>
      </c>
      <c r="D43" s="60">
        <v>1.140922814</v>
      </c>
      <c r="E43" s="60">
        <v>0</v>
      </c>
      <c r="F43" s="60">
        <v>0</v>
      </c>
      <c r="G43" s="60">
        <v>0</v>
      </c>
      <c r="H43" s="60">
        <v>12.146970101</v>
      </c>
      <c r="I43" s="60">
        <v>73.115831731</v>
      </c>
      <c r="J43" s="60">
        <v>0</v>
      </c>
      <c r="K43" s="60">
        <v>0</v>
      </c>
      <c r="L43" s="60">
        <v>9.166410248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3.353335993</v>
      </c>
      <c r="S43" s="60">
        <v>1.385093829</v>
      </c>
      <c r="T43" s="60">
        <v>0</v>
      </c>
      <c r="U43" s="60">
        <v>0</v>
      </c>
      <c r="V43" s="60">
        <v>3.119022288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0">
        <v>73.360618692</v>
      </c>
      <c r="AC43" s="60">
        <v>1.43745557</v>
      </c>
      <c r="AD43" s="60">
        <v>0</v>
      </c>
      <c r="AE43" s="60">
        <v>0</v>
      </c>
      <c r="AF43" s="60">
        <v>167.400798437</v>
      </c>
      <c r="AG43" s="60">
        <v>0</v>
      </c>
      <c r="AH43" s="60">
        <v>0</v>
      </c>
      <c r="AI43" s="60">
        <v>0</v>
      </c>
      <c r="AJ43" s="60">
        <v>0</v>
      </c>
      <c r="AK43" s="60">
        <v>0</v>
      </c>
      <c r="AL43" s="60">
        <v>4.311333756</v>
      </c>
      <c r="AM43" s="60">
        <v>1.128594609</v>
      </c>
      <c r="AN43" s="60">
        <v>0</v>
      </c>
      <c r="AO43" s="60">
        <v>0</v>
      </c>
      <c r="AP43" s="60">
        <v>4.947925471</v>
      </c>
      <c r="AQ43" s="60">
        <v>0</v>
      </c>
      <c r="AR43" s="60">
        <v>0</v>
      </c>
      <c r="AS43" s="60">
        <v>0</v>
      </c>
      <c r="AT43" s="60">
        <v>0</v>
      </c>
      <c r="AU43" s="60">
        <v>0</v>
      </c>
      <c r="AV43" s="60">
        <v>199.247669186</v>
      </c>
      <c r="AW43" s="60">
        <v>28.62843449</v>
      </c>
      <c r="AX43" s="60">
        <v>0</v>
      </c>
      <c r="AY43" s="60">
        <v>0</v>
      </c>
      <c r="AZ43" s="60">
        <v>144.408099909</v>
      </c>
      <c r="BA43" s="60">
        <v>0</v>
      </c>
      <c r="BB43" s="60">
        <v>0</v>
      </c>
      <c r="BC43" s="60">
        <v>0</v>
      </c>
      <c r="BD43" s="60">
        <v>0</v>
      </c>
      <c r="BE43" s="60">
        <v>0</v>
      </c>
      <c r="BF43" s="60">
        <v>44.026103569</v>
      </c>
      <c r="BG43" s="60">
        <v>2.585947911</v>
      </c>
      <c r="BH43" s="60">
        <v>0</v>
      </c>
      <c r="BI43" s="60">
        <v>0</v>
      </c>
      <c r="BJ43" s="60">
        <v>6.254993524</v>
      </c>
      <c r="BK43" s="61">
        <f t="shared" si="9"/>
        <v>781.165562128</v>
      </c>
    </row>
    <row r="44" spans="1:63" ht="12.75">
      <c r="A44" s="7"/>
      <c r="B44" s="62" t="s">
        <v>117</v>
      </c>
      <c r="C44" s="60">
        <v>0</v>
      </c>
      <c r="D44" s="60">
        <v>1.074087765</v>
      </c>
      <c r="E44" s="60">
        <v>0</v>
      </c>
      <c r="F44" s="60">
        <v>0</v>
      </c>
      <c r="G44" s="60">
        <v>0</v>
      </c>
      <c r="H44" s="60">
        <v>4.798865552</v>
      </c>
      <c r="I44" s="60">
        <v>0.439407668</v>
      </c>
      <c r="J44" s="60">
        <v>0</v>
      </c>
      <c r="K44" s="60">
        <v>0</v>
      </c>
      <c r="L44" s="60">
        <v>10.88686395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1.721469751</v>
      </c>
      <c r="S44" s="60">
        <v>0</v>
      </c>
      <c r="T44" s="60">
        <v>0</v>
      </c>
      <c r="U44" s="60">
        <v>0</v>
      </c>
      <c r="V44" s="60">
        <v>0.540269404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46.547489823</v>
      </c>
      <c r="AC44" s="60">
        <v>2.797207007</v>
      </c>
      <c r="AD44" s="60">
        <v>0</v>
      </c>
      <c r="AE44" s="60">
        <v>0</v>
      </c>
      <c r="AF44" s="60">
        <v>127.161794941</v>
      </c>
      <c r="AG44" s="60">
        <v>0</v>
      </c>
      <c r="AH44" s="60">
        <v>0</v>
      </c>
      <c r="AI44" s="60">
        <v>0</v>
      </c>
      <c r="AJ44" s="60">
        <v>0</v>
      </c>
      <c r="AK44" s="60">
        <v>0</v>
      </c>
      <c r="AL44" s="60">
        <v>3.137191758</v>
      </c>
      <c r="AM44" s="60">
        <v>1.614476713</v>
      </c>
      <c r="AN44" s="60">
        <v>0</v>
      </c>
      <c r="AO44" s="60">
        <v>0</v>
      </c>
      <c r="AP44" s="60">
        <v>6.27351647</v>
      </c>
      <c r="AQ44" s="60">
        <v>0</v>
      </c>
      <c r="AR44" s="60">
        <v>0</v>
      </c>
      <c r="AS44" s="60">
        <v>0</v>
      </c>
      <c r="AT44" s="60">
        <v>0</v>
      </c>
      <c r="AU44" s="60">
        <v>0</v>
      </c>
      <c r="AV44" s="60">
        <v>100.526616562</v>
      </c>
      <c r="AW44" s="60">
        <v>9.033032444</v>
      </c>
      <c r="AX44" s="60">
        <v>0</v>
      </c>
      <c r="AY44" s="60">
        <v>0</v>
      </c>
      <c r="AZ44" s="60">
        <v>60.831869547</v>
      </c>
      <c r="BA44" s="60">
        <v>0</v>
      </c>
      <c r="BB44" s="60">
        <v>0</v>
      </c>
      <c r="BC44" s="60">
        <v>0</v>
      </c>
      <c r="BD44" s="60">
        <v>0</v>
      </c>
      <c r="BE44" s="60">
        <v>0</v>
      </c>
      <c r="BF44" s="60">
        <v>31.745109634</v>
      </c>
      <c r="BG44" s="60">
        <v>0.612548581</v>
      </c>
      <c r="BH44" s="60">
        <v>0</v>
      </c>
      <c r="BI44" s="60">
        <v>0</v>
      </c>
      <c r="BJ44" s="60">
        <v>6.137976779</v>
      </c>
      <c r="BK44" s="61">
        <f t="shared" si="9"/>
        <v>415.879794349</v>
      </c>
    </row>
    <row r="45" spans="1:63" ht="12.75">
      <c r="A45" s="7"/>
      <c r="B45" s="46" t="s">
        <v>105</v>
      </c>
      <c r="C45" s="60">
        <v>0</v>
      </c>
      <c r="D45" s="60">
        <v>1.133172281</v>
      </c>
      <c r="E45" s="60">
        <v>0</v>
      </c>
      <c r="F45" s="60">
        <v>0</v>
      </c>
      <c r="G45" s="60">
        <v>0</v>
      </c>
      <c r="H45" s="60">
        <v>7.755889116</v>
      </c>
      <c r="I45" s="60">
        <v>20.259445486</v>
      </c>
      <c r="J45" s="60">
        <v>0</v>
      </c>
      <c r="K45" s="60">
        <v>0</v>
      </c>
      <c r="L45" s="60">
        <v>7.170371005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2.912489836</v>
      </c>
      <c r="S45" s="60">
        <v>0</v>
      </c>
      <c r="T45" s="60">
        <v>0</v>
      </c>
      <c r="U45" s="60">
        <v>0</v>
      </c>
      <c r="V45" s="60">
        <v>0.433429436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21.639843673</v>
      </c>
      <c r="AC45" s="60">
        <v>3.547214068</v>
      </c>
      <c r="AD45" s="60">
        <v>0</v>
      </c>
      <c r="AE45" s="60">
        <v>0</v>
      </c>
      <c r="AF45" s="60">
        <v>72.5628073</v>
      </c>
      <c r="AG45" s="60">
        <v>0</v>
      </c>
      <c r="AH45" s="60">
        <v>0</v>
      </c>
      <c r="AI45" s="60">
        <v>0</v>
      </c>
      <c r="AJ45" s="60">
        <v>0</v>
      </c>
      <c r="AK45" s="60">
        <v>0</v>
      </c>
      <c r="AL45" s="60">
        <v>2.011566726</v>
      </c>
      <c r="AM45" s="60">
        <v>0.212723776</v>
      </c>
      <c r="AN45" s="60">
        <v>0</v>
      </c>
      <c r="AO45" s="60">
        <v>0</v>
      </c>
      <c r="AP45" s="60">
        <v>2.572119702</v>
      </c>
      <c r="AQ45" s="60">
        <v>0</v>
      </c>
      <c r="AR45" s="60">
        <v>0</v>
      </c>
      <c r="AS45" s="60">
        <v>0</v>
      </c>
      <c r="AT45" s="60">
        <v>0</v>
      </c>
      <c r="AU45" s="60">
        <v>0</v>
      </c>
      <c r="AV45" s="60">
        <v>75.490696445</v>
      </c>
      <c r="AW45" s="60">
        <v>4.282795118</v>
      </c>
      <c r="AX45" s="60">
        <v>0</v>
      </c>
      <c r="AY45" s="60">
        <v>0</v>
      </c>
      <c r="AZ45" s="60">
        <v>47.302474575</v>
      </c>
      <c r="BA45" s="60">
        <v>0</v>
      </c>
      <c r="BB45" s="60">
        <v>0</v>
      </c>
      <c r="BC45" s="60">
        <v>0</v>
      </c>
      <c r="BD45" s="60">
        <v>0</v>
      </c>
      <c r="BE45" s="60">
        <v>0</v>
      </c>
      <c r="BF45" s="60">
        <v>24.927750058</v>
      </c>
      <c r="BG45" s="60">
        <v>0.738115714</v>
      </c>
      <c r="BH45" s="60">
        <v>0</v>
      </c>
      <c r="BI45" s="60">
        <v>0</v>
      </c>
      <c r="BJ45" s="60">
        <v>2.578097317</v>
      </c>
      <c r="BK45" s="61">
        <f t="shared" si="9"/>
        <v>297.531001632</v>
      </c>
    </row>
    <row r="46" spans="1:63" ht="12.75">
      <c r="A46" s="7"/>
      <c r="B46" s="46" t="s">
        <v>119</v>
      </c>
      <c r="C46" s="60">
        <v>0</v>
      </c>
      <c r="D46" s="60">
        <v>0.471462717</v>
      </c>
      <c r="E46" s="60">
        <v>0</v>
      </c>
      <c r="F46" s="60">
        <v>0</v>
      </c>
      <c r="G46" s="60">
        <v>0</v>
      </c>
      <c r="H46" s="60">
        <v>4.609554626</v>
      </c>
      <c r="I46" s="60">
        <v>5.99782306</v>
      </c>
      <c r="J46" s="60">
        <v>0</v>
      </c>
      <c r="K46" s="60">
        <v>0</v>
      </c>
      <c r="L46" s="60">
        <v>3.609609351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3.004633102</v>
      </c>
      <c r="S46" s="60">
        <v>0</v>
      </c>
      <c r="T46" s="60">
        <v>0</v>
      </c>
      <c r="U46" s="60">
        <v>0</v>
      </c>
      <c r="V46" s="60">
        <v>0.306693812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20.195238816</v>
      </c>
      <c r="AC46" s="60">
        <v>4.840288477</v>
      </c>
      <c r="AD46" s="60">
        <v>0</v>
      </c>
      <c r="AE46" s="60">
        <v>0</v>
      </c>
      <c r="AF46" s="60">
        <v>854.200619908</v>
      </c>
      <c r="AG46" s="60">
        <v>0</v>
      </c>
      <c r="AH46" s="60">
        <v>0</v>
      </c>
      <c r="AI46" s="60">
        <v>0</v>
      </c>
      <c r="AJ46" s="60">
        <v>0</v>
      </c>
      <c r="AK46" s="60">
        <v>0</v>
      </c>
      <c r="AL46" s="60">
        <v>1.276767826</v>
      </c>
      <c r="AM46" s="60">
        <v>1.029872454</v>
      </c>
      <c r="AN46" s="60">
        <v>0</v>
      </c>
      <c r="AO46" s="60">
        <v>0</v>
      </c>
      <c r="AP46" s="60">
        <v>25.056232612</v>
      </c>
      <c r="AQ46" s="60">
        <v>0</v>
      </c>
      <c r="AR46" s="60">
        <v>0</v>
      </c>
      <c r="AS46" s="60">
        <v>0</v>
      </c>
      <c r="AT46" s="60">
        <v>0</v>
      </c>
      <c r="AU46" s="60">
        <v>0</v>
      </c>
      <c r="AV46" s="60">
        <v>34.210779874</v>
      </c>
      <c r="AW46" s="60">
        <v>21.146558822</v>
      </c>
      <c r="AX46" s="60">
        <v>0</v>
      </c>
      <c r="AY46" s="60">
        <v>0</v>
      </c>
      <c r="AZ46" s="60">
        <v>102.412279466</v>
      </c>
      <c r="BA46" s="60">
        <v>0</v>
      </c>
      <c r="BB46" s="60">
        <v>0</v>
      </c>
      <c r="BC46" s="60">
        <v>0</v>
      </c>
      <c r="BD46" s="60">
        <v>0</v>
      </c>
      <c r="BE46" s="60">
        <v>0</v>
      </c>
      <c r="BF46" s="60">
        <v>22.161232696</v>
      </c>
      <c r="BG46" s="60">
        <v>4.221994776</v>
      </c>
      <c r="BH46" s="60">
        <v>0</v>
      </c>
      <c r="BI46" s="60">
        <v>0</v>
      </c>
      <c r="BJ46" s="60">
        <v>15.03863354</v>
      </c>
      <c r="BK46" s="61">
        <f t="shared" si="9"/>
        <v>1123.7902759350002</v>
      </c>
    </row>
    <row r="47" spans="1:63" ht="12.75">
      <c r="A47" s="7"/>
      <c r="B47" s="46" t="s">
        <v>115</v>
      </c>
      <c r="C47" s="60">
        <v>0</v>
      </c>
      <c r="D47" s="60">
        <v>0.81923807</v>
      </c>
      <c r="E47" s="60">
        <v>0</v>
      </c>
      <c r="F47" s="60">
        <v>0</v>
      </c>
      <c r="G47" s="60">
        <v>0</v>
      </c>
      <c r="H47" s="60">
        <v>4.349205088</v>
      </c>
      <c r="I47" s="60">
        <v>0.139307932</v>
      </c>
      <c r="J47" s="60">
        <v>8.192380705</v>
      </c>
      <c r="K47" s="60">
        <v>0</v>
      </c>
      <c r="L47" s="60">
        <v>1.722290695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2.977096024</v>
      </c>
      <c r="S47" s="60">
        <v>0</v>
      </c>
      <c r="T47" s="60">
        <v>0</v>
      </c>
      <c r="U47" s="60">
        <v>0</v>
      </c>
      <c r="V47" s="60">
        <v>0.205810286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40.053242058</v>
      </c>
      <c r="AC47" s="60">
        <v>2.485673664</v>
      </c>
      <c r="AD47" s="60">
        <v>0</v>
      </c>
      <c r="AE47" s="60">
        <v>0</v>
      </c>
      <c r="AF47" s="60">
        <v>341.357378969</v>
      </c>
      <c r="AG47" s="60">
        <v>0</v>
      </c>
      <c r="AH47" s="60">
        <v>0</v>
      </c>
      <c r="AI47" s="60">
        <v>0</v>
      </c>
      <c r="AJ47" s="60">
        <v>0</v>
      </c>
      <c r="AK47" s="60">
        <v>0</v>
      </c>
      <c r="AL47" s="60">
        <v>2.040917755</v>
      </c>
      <c r="AM47" s="60">
        <v>0.158355437</v>
      </c>
      <c r="AN47" s="60">
        <v>0</v>
      </c>
      <c r="AO47" s="60">
        <v>0</v>
      </c>
      <c r="AP47" s="60">
        <v>8.895995412</v>
      </c>
      <c r="AQ47" s="60">
        <v>0</v>
      </c>
      <c r="AR47" s="60">
        <v>0</v>
      </c>
      <c r="AS47" s="60">
        <v>0</v>
      </c>
      <c r="AT47" s="60">
        <v>0</v>
      </c>
      <c r="AU47" s="60">
        <v>0</v>
      </c>
      <c r="AV47" s="60">
        <v>34.572861585</v>
      </c>
      <c r="AW47" s="60">
        <v>11.370059604</v>
      </c>
      <c r="AX47" s="60">
        <v>0</v>
      </c>
      <c r="AY47" s="60">
        <v>0</v>
      </c>
      <c r="AZ47" s="60">
        <v>62.703850991</v>
      </c>
      <c r="BA47" s="60">
        <v>0</v>
      </c>
      <c r="BB47" s="60">
        <v>0</v>
      </c>
      <c r="BC47" s="60">
        <v>0</v>
      </c>
      <c r="BD47" s="60">
        <v>0</v>
      </c>
      <c r="BE47" s="60">
        <v>0</v>
      </c>
      <c r="BF47" s="60">
        <v>21.22469586</v>
      </c>
      <c r="BG47" s="60">
        <v>0.165880596</v>
      </c>
      <c r="BH47" s="60">
        <v>0</v>
      </c>
      <c r="BI47" s="60">
        <v>0</v>
      </c>
      <c r="BJ47" s="60">
        <v>6.022174248</v>
      </c>
      <c r="BK47" s="61">
        <f t="shared" si="9"/>
        <v>549.4564149790001</v>
      </c>
    </row>
    <row r="48" spans="1:63" ht="12.75">
      <c r="A48" s="7"/>
      <c r="B48" s="41" t="s">
        <v>42</v>
      </c>
      <c r="C48" s="43">
        <f>SUM(C40:C47)</f>
        <v>0</v>
      </c>
      <c r="D48" s="43">
        <f aca="true" t="shared" si="10" ref="D48:BK48">SUM(D40:D47)</f>
        <v>7.076888144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38.698114497999995</v>
      </c>
      <c r="I48" s="43">
        <f t="shared" si="10"/>
        <v>101.991755345</v>
      </c>
      <c r="J48" s="43">
        <f t="shared" si="10"/>
        <v>8.192380705</v>
      </c>
      <c r="K48" s="43">
        <f t="shared" si="10"/>
        <v>0</v>
      </c>
      <c r="L48" s="43">
        <f t="shared" si="10"/>
        <v>42.143703207</v>
      </c>
      <c r="M48" s="43">
        <f t="shared" si="10"/>
        <v>0</v>
      </c>
      <c r="N48" s="43">
        <f t="shared" si="10"/>
        <v>0</v>
      </c>
      <c r="O48" s="43">
        <f t="shared" si="10"/>
        <v>0</v>
      </c>
      <c r="P48" s="43">
        <f t="shared" si="10"/>
        <v>0</v>
      </c>
      <c r="Q48" s="43">
        <f t="shared" si="10"/>
        <v>0</v>
      </c>
      <c r="R48" s="43">
        <f t="shared" si="10"/>
        <v>16.79787899</v>
      </c>
      <c r="S48" s="43">
        <f t="shared" si="10"/>
        <v>1.385093829</v>
      </c>
      <c r="T48" s="43">
        <f t="shared" si="10"/>
        <v>0</v>
      </c>
      <c r="U48" s="43">
        <f t="shared" si="10"/>
        <v>0</v>
      </c>
      <c r="V48" s="43">
        <f t="shared" si="10"/>
        <v>5.215373015</v>
      </c>
      <c r="W48" s="43">
        <f t="shared" si="10"/>
        <v>0</v>
      </c>
      <c r="X48" s="43">
        <f t="shared" si="10"/>
        <v>0</v>
      </c>
      <c r="Y48" s="43">
        <f t="shared" si="10"/>
        <v>0</v>
      </c>
      <c r="Z48" s="43">
        <f t="shared" si="10"/>
        <v>0</v>
      </c>
      <c r="AA48" s="43">
        <f t="shared" si="10"/>
        <v>0</v>
      </c>
      <c r="AB48" s="43">
        <f t="shared" si="10"/>
        <v>242.835598159</v>
      </c>
      <c r="AC48" s="43">
        <f t="shared" si="10"/>
        <v>25.851022751</v>
      </c>
      <c r="AD48" s="43">
        <f t="shared" si="10"/>
        <v>0</v>
      </c>
      <c r="AE48" s="43">
        <f t="shared" si="10"/>
        <v>0</v>
      </c>
      <c r="AF48" s="43">
        <f t="shared" si="10"/>
        <v>2097.214726441</v>
      </c>
      <c r="AG48" s="43">
        <f t="shared" si="10"/>
        <v>0</v>
      </c>
      <c r="AH48" s="43">
        <f t="shared" si="10"/>
        <v>0</v>
      </c>
      <c r="AI48" s="43">
        <f t="shared" si="10"/>
        <v>0</v>
      </c>
      <c r="AJ48" s="43">
        <f t="shared" si="10"/>
        <v>0</v>
      </c>
      <c r="AK48" s="43">
        <f t="shared" si="10"/>
        <v>0</v>
      </c>
      <c r="AL48" s="43">
        <f t="shared" si="10"/>
        <v>15.095678336</v>
      </c>
      <c r="AM48" s="43">
        <f t="shared" si="10"/>
        <v>4.823072622</v>
      </c>
      <c r="AN48" s="43">
        <f t="shared" si="10"/>
        <v>0</v>
      </c>
      <c r="AO48" s="43">
        <f t="shared" si="10"/>
        <v>0</v>
      </c>
      <c r="AP48" s="43">
        <f t="shared" si="10"/>
        <v>65.11829573</v>
      </c>
      <c r="AQ48" s="43">
        <f t="shared" si="10"/>
        <v>0</v>
      </c>
      <c r="AR48" s="43">
        <f t="shared" si="10"/>
        <v>0</v>
      </c>
      <c r="AS48" s="43">
        <f t="shared" si="10"/>
        <v>0</v>
      </c>
      <c r="AT48" s="43">
        <f t="shared" si="10"/>
        <v>0</v>
      </c>
      <c r="AU48" s="43">
        <f t="shared" si="10"/>
        <v>0</v>
      </c>
      <c r="AV48" s="43">
        <f t="shared" si="10"/>
        <v>557.538302552</v>
      </c>
      <c r="AW48" s="43">
        <f t="shared" si="10"/>
        <v>143.686901508</v>
      </c>
      <c r="AX48" s="43">
        <f t="shared" si="10"/>
        <v>0</v>
      </c>
      <c r="AY48" s="43">
        <f t="shared" si="10"/>
        <v>0</v>
      </c>
      <c r="AZ48" s="43">
        <f t="shared" si="10"/>
        <v>634.413761133</v>
      </c>
      <c r="BA48" s="43">
        <f t="shared" si="10"/>
        <v>0</v>
      </c>
      <c r="BB48" s="43">
        <f t="shared" si="10"/>
        <v>0</v>
      </c>
      <c r="BC48" s="43">
        <f t="shared" si="10"/>
        <v>0</v>
      </c>
      <c r="BD48" s="43">
        <f t="shared" si="10"/>
        <v>0</v>
      </c>
      <c r="BE48" s="43">
        <f t="shared" si="10"/>
        <v>0</v>
      </c>
      <c r="BF48" s="43">
        <f t="shared" si="10"/>
        <v>193.36255473199998</v>
      </c>
      <c r="BG48" s="43">
        <f t="shared" si="10"/>
        <v>9.182083972</v>
      </c>
      <c r="BH48" s="43">
        <f t="shared" si="10"/>
        <v>0</v>
      </c>
      <c r="BI48" s="43">
        <f t="shared" si="10"/>
        <v>0</v>
      </c>
      <c r="BJ48" s="43">
        <f>SUM(BJ40:BJ47)</f>
        <v>57.527091977999994</v>
      </c>
      <c r="BK48" s="43">
        <f t="shared" si="10"/>
        <v>4268.150277647001</v>
      </c>
    </row>
    <row r="49" spans="1:63" ht="12.75">
      <c r="A49" s="7"/>
      <c r="B49" s="9" t="s">
        <v>40</v>
      </c>
      <c r="C49" s="43">
        <f>C48+C38</f>
        <v>0</v>
      </c>
      <c r="D49" s="30">
        <f>D38+D48</f>
        <v>8.228021658</v>
      </c>
      <c r="E49" s="30">
        <f>E38+E48</f>
        <v>0</v>
      </c>
      <c r="F49" s="30">
        <f>F38+F48</f>
        <v>0</v>
      </c>
      <c r="G49" s="48">
        <f>G38+G48</f>
        <v>0</v>
      </c>
      <c r="H49" s="43">
        <f>H48+H38</f>
        <v>43.225551839999994</v>
      </c>
      <c r="I49" s="30">
        <f>I38+I48</f>
        <v>101.991755345</v>
      </c>
      <c r="J49" s="30">
        <f>J38+J48</f>
        <v>8.192380705</v>
      </c>
      <c r="K49" s="30">
        <f>K38+K48</f>
        <v>0</v>
      </c>
      <c r="L49" s="48">
        <f>L38+L48</f>
        <v>42.633005886</v>
      </c>
      <c r="M49" s="43">
        <f>M48+M38</f>
        <v>0</v>
      </c>
      <c r="N49" s="30">
        <f>N38+N48</f>
        <v>0</v>
      </c>
      <c r="O49" s="30">
        <f>O38+O48</f>
        <v>0</v>
      </c>
      <c r="P49" s="30">
        <f>P38+P48</f>
        <v>0</v>
      </c>
      <c r="Q49" s="48">
        <f>Q38+Q48</f>
        <v>0</v>
      </c>
      <c r="R49" s="43">
        <f>R48+R38</f>
        <v>19.264095458</v>
      </c>
      <c r="S49" s="30">
        <f>S38+S48</f>
        <v>1.385093829</v>
      </c>
      <c r="T49" s="30">
        <f>T38+T48</f>
        <v>0</v>
      </c>
      <c r="U49" s="30">
        <f>U38+U48</f>
        <v>0</v>
      </c>
      <c r="V49" s="48">
        <f>V38+V48</f>
        <v>5.316149209</v>
      </c>
      <c r="W49" s="43">
        <f>W48+W38</f>
        <v>0</v>
      </c>
      <c r="X49" s="30">
        <f>X38+X48</f>
        <v>0</v>
      </c>
      <c r="Y49" s="30">
        <f>Y38+Y48</f>
        <v>0</v>
      </c>
      <c r="Z49" s="30">
        <f>Z38+Z48</f>
        <v>0</v>
      </c>
      <c r="AA49" s="48">
        <f>AA38+AA48</f>
        <v>0</v>
      </c>
      <c r="AB49" s="43">
        <f>AB48+AB38</f>
        <v>250.879845715</v>
      </c>
      <c r="AC49" s="30">
        <f>AC38+AC48</f>
        <v>25.851022751</v>
      </c>
      <c r="AD49" s="30">
        <f>AD38+AD48</f>
        <v>0</v>
      </c>
      <c r="AE49" s="30">
        <f>AE38+AE48</f>
        <v>0</v>
      </c>
      <c r="AF49" s="48">
        <f>AF38+AF48</f>
        <v>2100.329887487</v>
      </c>
      <c r="AG49" s="43">
        <f>AG48+AG38</f>
        <v>0</v>
      </c>
      <c r="AH49" s="30">
        <f>AH38+AH48</f>
        <v>0</v>
      </c>
      <c r="AI49" s="30">
        <f>AI38+AI48</f>
        <v>0</v>
      </c>
      <c r="AJ49" s="30">
        <f>AJ38+AJ48</f>
        <v>0</v>
      </c>
      <c r="AK49" s="48">
        <f>AK38+AK48</f>
        <v>0</v>
      </c>
      <c r="AL49" s="43">
        <f>AL48+AL38</f>
        <v>15.672330561</v>
      </c>
      <c r="AM49" s="30">
        <f>AM38+AM48</f>
        <v>4.823072622</v>
      </c>
      <c r="AN49" s="30">
        <f>AN38+AN48</f>
        <v>0</v>
      </c>
      <c r="AO49" s="30">
        <f>AO38+AO48</f>
        <v>0</v>
      </c>
      <c r="AP49" s="48">
        <f>AP38+AP48</f>
        <v>65.25191362</v>
      </c>
      <c r="AQ49" s="43">
        <f>AQ48+AQ38</f>
        <v>0</v>
      </c>
      <c r="AR49" s="30">
        <f>AR38+AR48</f>
        <v>0</v>
      </c>
      <c r="AS49" s="30">
        <f>AS38+AS48</f>
        <v>0</v>
      </c>
      <c r="AT49" s="30">
        <f>AT38+AT48</f>
        <v>0</v>
      </c>
      <c r="AU49" s="48">
        <f>AU38+AU48</f>
        <v>0</v>
      </c>
      <c r="AV49" s="43">
        <f>AV48+AV38</f>
        <v>679.7833253910001</v>
      </c>
      <c r="AW49" s="30">
        <f>AW38+AW48</f>
        <v>144.106650792</v>
      </c>
      <c r="AX49" s="30">
        <f>AX38+AX48</f>
        <v>0</v>
      </c>
      <c r="AY49" s="30">
        <f>AY38+AY48</f>
        <v>0</v>
      </c>
      <c r="AZ49" s="49">
        <f>AZ38+AZ48</f>
        <v>639.59957427</v>
      </c>
      <c r="BA49" s="43">
        <f>BA48+BA38</f>
        <v>0</v>
      </c>
      <c r="BB49" s="30">
        <f>BB38+BB48</f>
        <v>0</v>
      </c>
      <c r="BC49" s="30">
        <f>BC38+BC48</f>
        <v>0</v>
      </c>
      <c r="BD49" s="30">
        <f>BD38+BD48</f>
        <v>0</v>
      </c>
      <c r="BE49" s="48">
        <f>BE38+BE48</f>
        <v>0</v>
      </c>
      <c r="BF49" s="43">
        <f>BF48+BF38</f>
        <v>237.89643606299998</v>
      </c>
      <c r="BG49" s="30">
        <f>BG38+BG48</f>
        <v>9.211614655</v>
      </c>
      <c r="BH49" s="30">
        <f>BH38+BH48</f>
        <v>0</v>
      </c>
      <c r="BI49" s="30">
        <f>BI38+BI48</f>
        <v>0</v>
      </c>
      <c r="BJ49" s="48">
        <f>BJ38+BJ48</f>
        <v>57.768772252999995</v>
      </c>
      <c r="BK49" s="50">
        <f>BK38+BK48</f>
        <v>4461.410500110001</v>
      </c>
    </row>
    <row r="50" spans="1:63" ht="3" customHeight="1">
      <c r="A50" s="7"/>
      <c r="B50" s="16"/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6"/>
    </row>
    <row r="51" spans="1:63" s="20" customFormat="1" ht="12.75">
      <c r="A51" s="18" t="s">
        <v>15</v>
      </c>
      <c r="B51" s="19" t="s">
        <v>8</v>
      </c>
      <c r="C51" s="6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1"/>
    </row>
    <row r="52" spans="1:63" s="20" customFormat="1" ht="12.75">
      <c r="A52" s="18" t="s">
        <v>32</v>
      </c>
      <c r="B52" s="21" t="s">
        <v>16</v>
      </c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1"/>
    </row>
    <row r="53" spans="1:63" s="20" customFormat="1" ht="12.75">
      <c r="A53" s="18"/>
      <c r="B53" s="22" t="s">
        <v>30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60">
        <v>0</v>
      </c>
      <c r="AD53" s="60">
        <v>0</v>
      </c>
      <c r="AE53" s="60">
        <v>0</v>
      </c>
      <c r="AF53" s="60">
        <v>0</v>
      </c>
      <c r="AG53" s="60">
        <v>0</v>
      </c>
      <c r="AH53" s="60">
        <v>0</v>
      </c>
      <c r="AI53" s="60">
        <v>0</v>
      </c>
      <c r="AJ53" s="60">
        <v>0</v>
      </c>
      <c r="AK53" s="60">
        <v>0</v>
      </c>
      <c r="AL53" s="60">
        <v>0</v>
      </c>
      <c r="AM53" s="60">
        <v>0</v>
      </c>
      <c r="AN53" s="60">
        <v>0</v>
      </c>
      <c r="AO53" s="60">
        <v>0</v>
      </c>
      <c r="AP53" s="60">
        <v>0</v>
      </c>
      <c r="AQ53" s="60">
        <v>0</v>
      </c>
      <c r="AR53" s="60">
        <v>0</v>
      </c>
      <c r="AS53" s="60">
        <v>0</v>
      </c>
      <c r="AT53" s="60">
        <v>0</v>
      </c>
      <c r="AU53" s="60">
        <v>0</v>
      </c>
      <c r="AV53" s="60">
        <v>0</v>
      </c>
      <c r="AW53" s="60">
        <v>0</v>
      </c>
      <c r="AX53" s="60">
        <v>0</v>
      </c>
      <c r="AY53" s="60">
        <v>0</v>
      </c>
      <c r="AZ53" s="60">
        <v>0</v>
      </c>
      <c r="BA53" s="60">
        <v>0</v>
      </c>
      <c r="BB53" s="60">
        <v>0</v>
      </c>
      <c r="BC53" s="60">
        <v>0</v>
      </c>
      <c r="BD53" s="60">
        <v>0</v>
      </c>
      <c r="BE53" s="60">
        <v>0</v>
      </c>
      <c r="BF53" s="60">
        <v>0</v>
      </c>
      <c r="BG53" s="60">
        <v>0</v>
      </c>
      <c r="BH53" s="60">
        <v>0</v>
      </c>
      <c r="BI53" s="60">
        <v>0</v>
      </c>
      <c r="BJ53" s="60">
        <v>0</v>
      </c>
      <c r="BK53" s="61">
        <f>SUM(C53:BJ53)</f>
        <v>0</v>
      </c>
    </row>
    <row r="54" spans="1:63" s="20" customFormat="1" ht="12.75">
      <c r="A54" s="18"/>
      <c r="B54" s="23" t="s">
        <v>39</v>
      </c>
      <c r="C54" s="51">
        <f>SUM(C53)</f>
        <v>0</v>
      </c>
      <c r="D54" s="47">
        <f aca="true" t="shared" si="11" ref="D54:BH54">SUM(D53)</f>
        <v>0</v>
      </c>
      <c r="E54" s="47">
        <f t="shared" si="11"/>
        <v>0</v>
      </c>
      <c r="F54" s="47">
        <f t="shared" si="11"/>
        <v>0</v>
      </c>
      <c r="G54" s="45">
        <f t="shared" si="11"/>
        <v>0</v>
      </c>
      <c r="H54" s="51">
        <f t="shared" si="11"/>
        <v>0</v>
      </c>
      <c r="I54" s="47">
        <f t="shared" si="11"/>
        <v>0</v>
      </c>
      <c r="J54" s="47">
        <f t="shared" si="11"/>
        <v>0</v>
      </c>
      <c r="K54" s="47">
        <f t="shared" si="11"/>
        <v>0</v>
      </c>
      <c r="L54" s="45">
        <f t="shared" si="11"/>
        <v>0</v>
      </c>
      <c r="M54" s="51">
        <f t="shared" si="11"/>
        <v>0</v>
      </c>
      <c r="N54" s="47">
        <f t="shared" si="11"/>
        <v>0</v>
      </c>
      <c r="O54" s="47">
        <f t="shared" si="11"/>
        <v>0</v>
      </c>
      <c r="P54" s="47">
        <f t="shared" si="11"/>
        <v>0</v>
      </c>
      <c r="Q54" s="45">
        <f t="shared" si="11"/>
        <v>0</v>
      </c>
      <c r="R54" s="51">
        <f t="shared" si="11"/>
        <v>0</v>
      </c>
      <c r="S54" s="47">
        <f t="shared" si="11"/>
        <v>0</v>
      </c>
      <c r="T54" s="47">
        <f t="shared" si="11"/>
        <v>0</v>
      </c>
      <c r="U54" s="47">
        <f t="shared" si="11"/>
        <v>0</v>
      </c>
      <c r="V54" s="45">
        <f t="shared" si="11"/>
        <v>0</v>
      </c>
      <c r="W54" s="51">
        <f t="shared" si="11"/>
        <v>0</v>
      </c>
      <c r="X54" s="47">
        <f t="shared" si="11"/>
        <v>0</v>
      </c>
      <c r="Y54" s="47">
        <f t="shared" si="11"/>
        <v>0</v>
      </c>
      <c r="Z54" s="47">
        <f t="shared" si="11"/>
        <v>0</v>
      </c>
      <c r="AA54" s="45">
        <f t="shared" si="11"/>
        <v>0</v>
      </c>
      <c r="AB54" s="51">
        <f t="shared" si="11"/>
        <v>0</v>
      </c>
      <c r="AC54" s="47">
        <f t="shared" si="11"/>
        <v>0</v>
      </c>
      <c r="AD54" s="47">
        <f t="shared" si="11"/>
        <v>0</v>
      </c>
      <c r="AE54" s="47">
        <f t="shared" si="11"/>
        <v>0</v>
      </c>
      <c r="AF54" s="45">
        <f t="shared" si="11"/>
        <v>0</v>
      </c>
      <c r="AG54" s="51">
        <f t="shared" si="11"/>
        <v>0</v>
      </c>
      <c r="AH54" s="47">
        <f t="shared" si="11"/>
        <v>0</v>
      </c>
      <c r="AI54" s="47">
        <f t="shared" si="11"/>
        <v>0</v>
      </c>
      <c r="AJ54" s="47">
        <f t="shared" si="11"/>
        <v>0</v>
      </c>
      <c r="AK54" s="45">
        <f t="shared" si="11"/>
        <v>0</v>
      </c>
      <c r="AL54" s="51">
        <f t="shared" si="11"/>
        <v>0</v>
      </c>
      <c r="AM54" s="47">
        <f t="shared" si="11"/>
        <v>0</v>
      </c>
      <c r="AN54" s="47">
        <f t="shared" si="11"/>
        <v>0</v>
      </c>
      <c r="AO54" s="47">
        <f t="shared" si="11"/>
        <v>0</v>
      </c>
      <c r="AP54" s="45">
        <f t="shared" si="11"/>
        <v>0</v>
      </c>
      <c r="AQ54" s="51">
        <f t="shared" si="11"/>
        <v>0</v>
      </c>
      <c r="AR54" s="47">
        <f t="shared" si="11"/>
        <v>0</v>
      </c>
      <c r="AS54" s="47">
        <f t="shared" si="11"/>
        <v>0</v>
      </c>
      <c r="AT54" s="47">
        <f t="shared" si="11"/>
        <v>0</v>
      </c>
      <c r="AU54" s="45">
        <f t="shared" si="11"/>
        <v>0</v>
      </c>
      <c r="AV54" s="51">
        <f t="shared" si="11"/>
        <v>0</v>
      </c>
      <c r="AW54" s="47">
        <f t="shared" si="11"/>
        <v>0</v>
      </c>
      <c r="AX54" s="47">
        <f t="shared" si="11"/>
        <v>0</v>
      </c>
      <c r="AY54" s="47">
        <f t="shared" si="11"/>
        <v>0</v>
      </c>
      <c r="AZ54" s="45">
        <f t="shared" si="11"/>
        <v>0</v>
      </c>
      <c r="BA54" s="51">
        <f t="shared" si="11"/>
        <v>0</v>
      </c>
      <c r="BB54" s="47">
        <f t="shared" si="11"/>
        <v>0</v>
      </c>
      <c r="BC54" s="47">
        <f t="shared" si="11"/>
        <v>0</v>
      </c>
      <c r="BD54" s="47">
        <f t="shared" si="11"/>
        <v>0</v>
      </c>
      <c r="BE54" s="45">
        <f t="shared" si="11"/>
        <v>0</v>
      </c>
      <c r="BF54" s="51">
        <f t="shared" si="11"/>
        <v>0</v>
      </c>
      <c r="BG54" s="47">
        <f t="shared" si="11"/>
        <v>0</v>
      </c>
      <c r="BH54" s="47">
        <f t="shared" si="11"/>
        <v>0</v>
      </c>
      <c r="BI54" s="47">
        <f>SUM(BI53)</f>
        <v>0</v>
      </c>
      <c r="BJ54" s="45">
        <f>SUM(BJ53)</f>
        <v>0</v>
      </c>
      <c r="BK54" s="51">
        <f>SUM(BK53)</f>
        <v>0</v>
      </c>
    </row>
    <row r="55" spans="1:63" s="20" customFormat="1" ht="2.25" customHeight="1">
      <c r="A55" s="18"/>
      <c r="B55" s="21"/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1"/>
    </row>
    <row r="56" spans="1:63" s="20" customFormat="1" ht="12.75">
      <c r="A56" s="18" t="s">
        <v>4</v>
      </c>
      <c r="B56" s="19" t="s">
        <v>9</v>
      </c>
      <c r="C56" s="69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1"/>
    </row>
    <row r="57" spans="1:63" s="20" customFormat="1" ht="12.75">
      <c r="A57" s="18" t="s">
        <v>32</v>
      </c>
      <c r="B57" s="21" t="s">
        <v>17</v>
      </c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1"/>
    </row>
    <row r="58" spans="1:63" s="20" customFormat="1" ht="12.75">
      <c r="A58" s="18"/>
      <c r="B58" s="22" t="s">
        <v>30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60">
        <v>0</v>
      </c>
      <c r="Y58" s="60">
        <v>0</v>
      </c>
      <c r="Z58" s="60">
        <v>0</v>
      </c>
      <c r="AA58" s="60">
        <v>0</v>
      </c>
      <c r="AB58" s="60">
        <v>0</v>
      </c>
      <c r="AC58" s="60">
        <v>0</v>
      </c>
      <c r="AD58" s="60">
        <v>0</v>
      </c>
      <c r="AE58" s="60">
        <v>0</v>
      </c>
      <c r="AF58" s="60">
        <v>0</v>
      </c>
      <c r="AG58" s="60">
        <v>0</v>
      </c>
      <c r="AH58" s="60">
        <v>0</v>
      </c>
      <c r="AI58" s="60">
        <v>0</v>
      </c>
      <c r="AJ58" s="60">
        <v>0</v>
      </c>
      <c r="AK58" s="60">
        <v>0</v>
      </c>
      <c r="AL58" s="60">
        <v>0</v>
      </c>
      <c r="AM58" s="60">
        <v>0</v>
      </c>
      <c r="AN58" s="60">
        <v>0</v>
      </c>
      <c r="AO58" s="60">
        <v>0</v>
      </c>
      <c r="AP58" s="60">
        <v>0</v>
      </c>
      <c r="AQ58" s="60">
        <v>0</v>
      </c>
      <c r="AR58" s="60">
        <v>0</v>
      </c>
      <c r="AS58" s="60">
        <v>0</v>
      </c>
      <c r="AT58" s="60">
        <v>0</v>
      </c>
      <c r="AU58" s="60">
        <v>0</v>
      </c>
      <c r="AV58" s="60">
        <v>0</v>
      </c>
      <c r="AW58" s="60">
        <v>0</v>
      </c>
      <c r="AX58" s="60">
        <v>0</v>
      </c>
      <c r="AY58" s="60">
        <v>0</v>
      </c>
      <c r="AZ58" s="60">
        <v>0</v>
      </c>
      <c r="BA58" s="60">
        <v>0</v>
      </c>
      <c r="BB58" s="60">
        <v>0</v>
      </c>
      <c r="BC58" s="60">
        <v>0</v>
      </c>
      <c r="BD58" s="60">
        <v>0</v>
      </c>
      <c r="BE58" s="60">
        <v>0</v>
      </c>
      <c r="BF58" s="60">
        <v>0</v>
      </c>
      <c r="BG58" s="60">
        <v>0</v>
      </c>
      <c r="BH58" s="60">
        <v>0</v>
      </c>
      <c r="BI58" s="60">
        <v>0</v>
      </c>
      <c r="BJ58" s="60">
        <v>0</v>
      </c>
      <c r="BK58" s="61">
        <f>SUM(C58:BJ58)</f>
        <v>0</v>
      </c>
    </row>
    <row r="59" spans="1:63" s="20" customFormat="1" ht="12.75">
      <c r="A59" s="18"/>
      <c r="B59" s="22" t="s">
        <v>41</v>
      </c>
      <c r="C59" s="51">
        <f>SUM(C58)</f>
        <v>0</v>
      </c>
      <c r="D59" s="47">
        <f aca="true" t="shared" si="12" ref="D59:BI59">SUM(D58)</f>
        <v>0</v>
      </c>
      <c r="E59" s="47">
        <f t="shared" si="12"/>
        <v>0</v>
      </c>
      <c r="F59" s="47">
        <f t="shared" si="12"/>
        <v>0</v>
      </c>
      <c r="G59" s="45">
        <f t="shared" si="12"/>
        <v>0</v>
      </c>
      <c r="H59" s="51">
        <f t="shared" si="12"/>
        <v>0</v>
      </c>
      <c r="I59" s="47">
        <f t="shared" si="12"/>
        <v>0</v>
      </c>
      <c r="J59" s="47">
        <f t="shared" si="12"/>
        <v>0</v>
      </c>
      <c r="K59" s="47">
        <f t="shared" si="12"/>
        <v>0</v>
      </c>
      <c r="L59" s="45">
        <f t="shared" si="12"/>
        <v>0</v>
      </c>
      <c r="M59" s="51">
        <f t="shared" si="12"/>
        <v>0</v>
      </c>
      <c r="N59" s="47">
        <f t="shared" si="12"/>
        <v>0</v>
      </c>
      <c r="O59" s="47">
        <f t="shared" si="12"/>
        <v>0</v>
      </c>
      <c r="P59" s="47">
        <f t="shared" si="12"/>
        <v>0</v>
      </c>
      <c r="Q59" s="45">
        <f t="shared" si="12"/>
        <v>0</v>
      </c>
      <c r="R59" s="51">
        <f t="shared" si="12"/>
        <v>0</v>
      </c>
      <c r="S59" s="47">
        <f t="shared" si="12"/>
        <v>0</v>
      </c>
      <c r="T59" s="47">
        <f t="shared" si="12"/>
        <v>0</v>
      </c>
      <c r="U59" s="47">
        <f t="shared" si="12"/>
        <v>0</v>
      </c>
      <c r="V59" s="45">
        <f t="shared" si="12"/>
        <v>0</v>
      </c>
      <c r="W59" s="51">
        <f t="shared" si="12"/>
        <v>0</v>
      </c>
      <c r="X59" s="47">
        <f t="shared" si="12"/>
        <v>0</v>
      </c>
      <c r="Y59" s="47">
        <f t="shared" si="12"/>
        <v>0</v>
      </c>
      <c r="Z59" s="47">
        <f t="shared" si="12"/>
        <v>0</v>
      </c>
      <c r="AA59" s="45">
        <f t="shared" si="12"/>
        <v>0</v>
      </c>
      <c r="AB59" s="51">
        <f t="shared" si="12"/>
        <v>0</v>
      </c>
      <c r="AC59" s="47">
        <f t="shared" si="12"/>
        <v>0</v>
      </c>
      <c r="AD59" s="47">
        <f t="shared" si="12"/>
        <v>0</v>
      </c>
      <c r="AE59" s="47">
        <f t="shared" si="12"/>
        <v>0</v>
      </c>
      <c r="AF59" s="45">
        <f t="shared" si="12"/>
        <v>0</v>
      </c>
      <c r="AG59" s="51">
        <f t="shared" si="12"/>
        <v>0</v>
      </c>
      <c r="AH59" s="47">
        <f t="shared" si="12"/>
        <v>0</v>
      </c>
      <c r="AI59" s="47">
        <f t="shared" si="12"/>
        <v>0</v>
      </c>
      <c r="AJ59" s="47">
        <f t="shared" si="12"/>
        <v>0</v>
      </c>
      <c r="AK59" s="45">
        <f t="shared" si="12"/>
        <v>0</v>
      </c>
      <c r="AL59" s="51">
        <f t="shared" si="12"/>
        <v>0</v>
      </c>
      <c r="AM59" s="47">
        <f t="shared" si="12"/>
        <v>0</v>
      </c>
      <c r="AN59" s="47">
        <f t="shared" si="12"/>
        <v>0</v>
      </c>
      <c r="AO59" s="47">
        <f t="shared" si="12"/>
        <v>0</v>
      </c>
      <c r="AP59" s="45">
        <f t="shared" si="12"/>
        <v>0</v>
      </c>
      <c r="AQ59" s="51">
        <f t="shared" si="12"/>
        <v>0</v>
      </c>
      <c r="AR59" s="47">
        <f t="shared" si="12"/>
        <v>0</v>
      </c>
      <c r="AS59" s="47">
        <f t="shared" si="12"/>
        <v>0</v>
      </c>
      <c r="AT59" s="47">
        <f t="shared" si="12"/>
        <v>0</v>
      </c>
      <c r="AU59" s="45">
        <f t="shared" si="12"/>
        <v>0</v>
      </c>
      <c r="AV59" s="51">
        <f t="shared" si="12"/>
        <v>0</v>
      </c>
      <c r="AW59" s="47">
        <f t="shared" si="12"/>
        <v>0</v>
      </c>
      <c r="AX59" s="47">
        <f t="shared" si="12"/>
        <v>0</v>
      </c>
      <c r="AY59" s="47">
        <f t="shared" si="12"/>
        <v>0</v>
      </c>
      <c r="AZ59" s="45">
        <f t="shared" si="12"/>
        <v>0</v>
      </c>
      <c r="BA59" s="51">
        <f t="shared" si="12"/>
        <v>0</v>
      </c>
      <c r="BB59" s="47">
        <f t="shared" si="12"/>
        <v>0</v>
      </c>
      <c r="BC59" s="47">
        <f t="shared" si="12"/>
        <v>0</v>
      </c>
      <c r="BD59" s="47">
        <f t="shared" si="12"/>
        <v>0</v>
      </c>
      <c r="BE59" s="45">
        <f t="shared" si="12"/>
        <v>0</v>
      </c>
      <c r="BF59" s="51">
        <f t="shared" si="12"/>
        <v>0</v>
      </c>
      <c r="BG59" s="47">
        <f t="shared" si="12"/>
        <v>0</v>
      </c>
      <c r="BH59" s="47">
        <f t="shared" si="12"/>
        <v>0</v>
      </c>
      <c r="BI59" s="47">
        <f t="shared" si="12"/>
        <v>0</v>
      </c>
      <c r="BJ59" s="45">
        <f>SUM(BJ58)</f>
        <v>0</v>
      </c>
      <c r="BK59" s="52">
        <f>SUM(BK58)</f>
        <v>0</v>
      </c>
    </row>
    <row r="60" spans="1:63" s="20" customFormat="1" ht="12.75">
      <c r="A60" s="18" t="s">
        <v>33</v>
      </c>
      <c r="B60" s="21" t="s">
        <v>18</v>
      </c>
      <c r="C60" s="69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1"/>
    </row>
    <row r="61" spans="1:63" s="20" customFormat="1" ht="12.75">
      <c r="A61" s="18"/>
      <c r="B61" s="22" t="s">
        <v>30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0</v>
      </c>
      <c r="BD61" s="60">
        <v>0</v>
      </c>
      <c r="BE61" s="60">
        <v>0</v>
      </c>
      <c r="BF61" s="60">
        <v>0</v>
      </c>
      <c r="BG61" s="60">
        <v>0</v>
      </c>
      <c r="BH61" s="60">
        <v>0</v>
      </c>
      <c r="BI61" s="60">
        <v>0</v>
      </c>
      <c r="BJ61" s="60">
        <v>0</v>
      </c>
      <c r="BK61" s="61">
        <f>SUM(C61:BJ61)</f>
        <v>0</v>
      </c>
    </row>
    <row r="62" spans="1:63" s="20" customFormat="1" ht="12.75">
      <c r="A62" s="18"/>
      <c r="B62" s="22" t="s">
        <v>42</v>
      </c>
      <c r="C62" s="51">
        <f>SUM(C61)</f>
        <v>0</v>
      </c>
      <c r="D62" s="47">
        <f aca="true" t="shared" si="13" ref="D62:BI62">SUM(D61)</f>
        <v>0</v>
      </c>
      <c r="E62" s="47">
        <f t="shared" si="13"/>
        <v>0</v>
      </c>
      <c r="F62" s="47">
        <f t="shared" si="13"/>
        <v>0</v>
      </c>
      <c r="G62" s="45">
        <f t="shared" si="13"/>
        <v>0</v>
      </c>
      <c r="H62" s="51">
        <f t="shared" si="13"/>
        <v>0</v>
      </c>
      <c r="I62" s="47">
        <f t="shared" si="13"/>
        <v>0</v>
      </c>
      <c r="J62" s="47">
        <f t="shared" si="13"/>
        <v>0</v>
      </c>
      <c r="K62" s="47">
        <f t="shared" si="13"/>
        <v>0</v>
      </c>
      <c r="L62" s="45">
        <f t="shared" si="13"/>
        <v>0</v>
      </c>
      <c r="M62" s="51">
        <f t="shared" si="13"/>
        <v>0</v>
      </c>
      <c r="N62" s="47">
        <f t="shared" si="13"/>
        <v>0</v>
      </c>
      <c r="O62" s="47">
        <f t="shared" si="13"/>
        <v>0</v>
      </c>
      <c r="P62" s="47">
        <f t="shared" si="13"/>
        <v>0</v>
      </c>
      <c r="Q62" s="45">
        <f t="shared" si="13"/>
        <v>0</v>
      </c>
      <c r="R62" s="51">
        <f t="shared" si="13"/>
        <v>0</v>
      </c>
      <c r="S62" s="47">
        <f t="shared" si="13"/>
        <v>0</v>
      </c>
      <c r="T62" s="47">
        <f t="shared" si="13"/>
        <v>0</v>
      </c>
      <c r="U62" s="47">
        <f t="shared" si="13"/>
        <v>0</v>
      </c>
      <c r="V62" s="45">
        <f t="shared" si="13"/>
        <v>0</v>
      </c>
      <c r="W62" s="51">
        <f t="shared" si="13"/>
        <v>0</v>
      </c>
      <c r="X62" s="47">
        <f t="shared" si="13"/>
        <v>0</v>
      </c>
      <c r="Y62" s="47">
        <f t="shared" si="13"/>
        <v>0</v>
      </c>
      <c r="Z62" s="47">
        <f t="shared" si="13"/>
        <v>0</v>
      </c>
      <c r="AA62" s="45">
        <f t="shared" si="13"/>
        <v>0</v>
      </c>
      <c r="AB62" s="51">
        <f t="shared" si="13"/>
        <v>0</v>
      </c>
      <c r="AC62" s="47">
        <f t="shared" si="13"/>
        <v>0</v>
      </c>
      <c r="AD62" s="47">
        <f t="shared" si="13"/>
        <v>0</v>
      </c>
      <c r="AE62" s="47">
        <f t="shared" si="13"/>
        <v>0</v>
      </c>
      <c r="AF62" s="45">
        <f t="shared" si="13"/>
        <v>0</v>
      </c>
      <c r="AG62" s="51">
        <f t="shared" si="13"/>
        <v>0</v>
      </c>
      <c r="AH62" s="47">
        <f t="shared" si="13"/>
        <v>0</v>
      </c>
      <c r="AI62" s="47">
        <f t="shared" si="13"/>
        <v>0</v>
      </c>
      <c r="AJ62" s="47">
        <f t="shared" si="13"/>
        <v>0</v>
      </c>
      <c r="AK62" s="45">
        <f t="shared" si="13"/>
        <v>0</v>
      </c>
      <c r="AL62" s="51">
        <f t="shared" si="13"/>
        <v>0</v>
      </c>
      <c r="AM62" s="47">
        <f t="shared" si="13"/>
        <v>0</v>
      </c>
      <c r="AN62" s="47">
        <f t="shared" si="13"/>
        <v>0</v>
      </c>
      <c r="AO62" s="47">
        <f t="shared" si="13"/>
        <v>0</v>
      </c>
      <c r="AP62" s="45">
        <f t="shared" si="13"/>
        <v>0</v>
      </c>
      <c r="AQ62" s="51">
        <f t="shared" si="13"/>
        <v>0</v>
      </c>
      <c r="AR62" s="47">
        <f t="shared" si="13"/>
        <v>0</v>
      </c>
      <c r="AS62" s="47">
        <f t="shared" si="13"/>
        <v>0</v>
      </c>
      <c r="AT62" s="47">
        <f t="shared" si="13"/>
        <v>0</v>
      </c>
      <c r="AU62" s="45">
        <f t="shared" si="13"/>
        <v>0</v>
      </c>
      <c r="AV62" s="51">
        <f t="shared" si="13"/>
        <v>0</v>
      </c>
      <c r="AW62" s="47">
        <f t="shared" si="13"/>
        <v>0</v>
      </c>
      <c r="AX62" s="47">
        <f t="shared" si="13"/>
        <v>0</v>
      </c>
      <c r="AY62" s="47">
        <f t="shared" si="13"/>
        <v>0</v>
      </c>
      <c r="AZ62" s="45">
        <f t="shared" si="13"/>
        <v>0</v>
      </c>
      <c r="BA62" s="51">
        <f t="shared" si="13"/>
        <v>0</v>
      </c>
      <c r="BB62" s="47">
        <f t="shared" si="13"/>
        <v>0</v>
      </c>
      <c r="BC62" s="47">
        <f t="shared" si="13"/>
        <v>0</v>
      </c>
      <c r="BD62" s="47">
        <f t="shared" si="13"/>
        <v>0</v>
      </c>
      <c r="BE62" s="45">
        <f t="shared" si="13"/>
        <v>0</v>
      </c>
      <c r="BF62" s="51">
        <f t="shared" si="13"/>
        <v>0</v>
      </c>
      <c r="BG62" s="47">
        <f t="shared" si="13"/>
        <v>0</v>
      </c>
      <c r="BH62" s="47">
        <f t="shared" si="13"/>
        <v>0</v>
      </c>
      <c r="BI62" s="47">
        <f t="shared" si="13"/>
        <v>0</v>
      </c>
      <c r="BJ62" s="45">
        <f>SUM(BJ61)</f>
        <v>0</v>
      </c>
      <c r="BK62" s="51">
        <f>SUM(BK61)</f>
        <v>0</v>
      </c>
    </row>
    <row r="63" spans="1:63" s="20" customFormat="1" ht="12.75">
      <c r="A63" s="18"/>
      <c r="B63" s="23" t="s">
        <v>40</v>
      </c>
      <c r="C63" s="51">
        <f>C59+C62</f>
        <v>0</v>
      </c>
      <c r="D63" s="47">
        <f aca="true" t="shared" si="14" ref="D63:BI63">D59+D62</f>
        <v>0</v>
      </c>
      <c r="E63" s="47">
        <f t="shared" si="14"/>
        <v>0</v>
      </c>
      <c r="F63" s="47">
        <f t="shared" si="14"/>
        <v>0</v>
      </c>
      <c r="G63" s="45">
        <f t="shared" si="14"/>
        <v>0</v>
      </c>
      <c r="H63" s="51">
        <f t="shared" si="14"/>
        <v>0</v>
      </c>
      <c r="I63" s="47">
        <f t="shared" si="14"/>
        <v>0</v>
      </c>
      <c r="J63" s="47">
        <f t="shared" si="14"/>
        <v>0</v>
      </c>
      <c r="K63" s="47">
        <f t="shared" si="14"/>
        <v>0</v>
      </c>
      <c r="L63" s="45">
        <f t="shared" si="14"/>
        <v>0</v>
      </c>
      <c r="M63" s="51">
        <f t="shared" si="14"/>
        <v>0</v>
      </c>
      <c r="N63" s="47">
        <f t="shared" si="14"/>
        <v>0</v>
      </c>
      <c r="O63" s="47">
        <f t="shared" si="14"/>
        <v>0</v>
      </c>
      <c r="P63" s="47">
        <f t="shared" si="14"/>
        <v>0</v>
      </c>
      <c r="Q63" s="45">
        <f t="shared" si="14"/>
        <v>0</v>
      </c>
      <c r="R63" s="51">
        <f t="shared" si="14"/>
        <v>0</v>
      </c>
      <c r="S63" s="47">
        <f t="shared" si="14"/>
        <v>0</v>
      </c>
      <c r="T63" s="47">
        <f t="shared" si="14"/>
        <v>0</v>
      </c>
      <c r="U63" s="47">
        <f t="shared" si="14"/>
        <v>0</v>
      </c>
      <c r="V63" s="45">
        <f t="shared" si="14"/>
        <v>0</v>
      </c>
      <c r="W63" s="51">
        <f t="shared" si="14"/>
        <v>0</v>
      </c>
      <c r="X63" s="47">
        <f t="shared" si="14"/>
        <v>0</v>
      </c>
      <c r="Y63" s="47">
        <f t="shared" si="14"/>
        <v>0</v>
      </c>
      <c r="Z63" s="47">
        <f t="shared" si="14"/>
        <v>0</v>
      </c>
      <c r="AA63" s="45">
        <f t="shared" si="14"/>
        <v>0</v>
      </c>
      <c r="AB63" s="51">
        <f t="shared" si="14"/>
        <v>0</v>
      </c>
      <c r="AC63" s="47">
        <f t="shared" si="14"/>
        <v>0</v>
      </c>
      <c r="AD63" s="47">
        <f t="shared" si="14"/>
        <v>0</v>
      </c>
      <c r="AE63" s="47">
        <f t="shared" si="14"/>
        <v>0</v>
      </c>
      <c r="AF63" s="45">
        <f t="shared" si="14"/>
        <v>0</v>
      </c>
      <c r="AG63" s="51">
        <f t="shared" si="14"/>
        <v>0</v>
      </c>
      <c r="AH63" s="47">
        <f t="shared" si="14"/>
        <v>0</v>
      </c>
      <c r="AI63" s="47">
        <f t="shared" si="14"/>
        <v>0</v>
      </c>
      <c r="AJ63" s="47">
        <f t="shared" si="14"/>
        <v>0</v>
      </c>
      <c r="AK63" s="45">
        <f t="shared" si="14"/>
        <v>0</v>
      </c>
      <c r="AL63" s="51">
        <f t="shared" si="14"/>
        <v>0</v>
      </c>
      <c r="AM63" s="47">
        <f t="shared" si="14"/>
        <v>0</v>
      </c>
      <c r="AN63" s="47">
        <f t="shared" si="14"/>
        <v>0</v>
      </c>
      <c r="AO63" s="47">
        <f t="shared" si="14"/>
        <v>0</v>
      </c>
      <c r="AP63" s="45">
        <f t="shared" si="14"/>
        <v>0</v>
      </c>
      <c r="AQ63" s="51">
        <f t="shared" si="14"/>
        <v>0</v>
      </c>
      <c r="AR63" s="47">
        <f t="shared" si="14"/>
        <v>0</v>
      </c>
      <c r="AS63" s="47">
        <f t="shared" si="14"/>
        <v>0</v>
      </c>
      <c r="AT63" s="47">
        <f t="shared" si="14"/>
        <v>0</v>
      </c>
      <c r="AU63" s="45">
        <f t="shared" si="14"/>
        <v>0</v>
      </c>
      <c r="AV63" s="51">
        <f t="shared" si="14"/>
        <v>0</v>
      </c>
      <c r="AW63" s="47">
        <f t="shared" si="14"/>
        <v>0</v>
      </c>
      <c r="AX63" s="47">
        <f t="shared" si="14"/>
        <v>0</v>
      </c>
      <c r="AY63" s="47">
        <f t="shared" si="14"/>
        <v>0</v>
      </c>
      <c r="AZ63" s="45">
        <f t="shared" si="14"/>
        <v>0</v>
      </c>
      <c r="BA63" s="51">
        <f t="shared" si="14"/>
        <v>0</v>
      </c>
      <c r="BB63" s="47">
        <f t="shared" si="14"/>
        <v>0</v>
      </c>
      <c r="BC63" s="47">
        <f t="shared" si="14"/>
        <v>0</v>
      </c>
      <c r="BD63" s="47">
        <f t="shared" si="14"/>
        <v>0</v>
      </c>
      <c r="BE63" s="45">
        <f t="shared" si="14"/>
        <v>0</v>
      </c>
      <c r="BF63" s="51">
        <f t="shared" si="14"/>
        <v>0</v>
      </c>
      <c r="BG63" s="47">
        <f t="shared" si="14"/>
        <v>0</v>
      </c>
      <c r="BH63" s="47">
        <f t="shared" si="14"/>
        <v>0</v>
      </c>
      <c r="BI63" s="47">
        <f t="shared" si="14"/>
        <v>0</v>
      </c>
      <c r="BJ63" s="45">
        <f>BJ59+BJ62</f>
        <v>0</v>
      </c>
      <c r="BK63" s="51">
        <f>BK59+BK62</f>
        <v>0</v>
      </c>
    </row>
    <row r="64" spans="1:63" ht="4.5" customHeight="1">
      <c r="A64" s="7"/>
      <c r="B64" s="16"/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6"/>
    </row>
    <row r="65" spans="1:63" ht="12.75">
      <c r="A65" s="7" t="s">
        <v>19</v>
      </c>
      <c r="B65" s="8" t="s">
        <v>20</v>
      </c>
      <c r="C65" s="64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6"/>
    </row>
    <row r="66" spans="1:63" ht="12.75">
      <c r="A66" s="7" t="s">
        <v>32</v>
      </c>
      <c r="B66" s="16" t="s">
        <v>21</v>
      </c>
      <c r="C66" s="64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6"/>
    </row>
    <row r="67" spans="1:63" ht="14.25" customHeight="1">
      <c r="A67" s="7"/>
      <c r="B67" s="46" t="s">
        <v>51</v>
      </c>
      <c r="C67" s="60">
        <v>0</v>
      </c>
      <c r="D67" s="60">
        <v>0.794504523</v>
      </c>
      <c r="E67" s="60">
        <v>0</v>
      </c>
      <c r="F67" s="60">
        <v>0</v>
      </c>
      <c r="G67" s="60">
        <v>0</v>
      </c>
      <c r="H67" s="60">
        <v>1.163663283</v>
      </c>
      <c r="I67" s="60">
        <v>0.369097529</v>
      </c>
      <c r="J67" s="60">
        <v>0</v>
      </c>
      <c r="K67" s="60">
        <v>0</v>
      </c>
      <c r="L67" s="60">
        <v>1.535149244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0.379810999</v>
      </c>
      <c r="S67" s="60">
        <v>0</v>
      </c>
      <c r="T67" s="60">
        <v>0</v>
      </c>
      <c r="U67" s="60">
        <v>0</v>
      </c>
      <c r="V67" s="60">
        <v>0.002097291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0.505858582</v>
      </c>
      <c r="AC67" s="60">
        <v>0</v>
      </c>
      <c r="AD67" s="60">
        <v>0</v>
      </c>
      <c r="AE67" s="60">
        <v>0</v>
      </c>
      <c r="AF67" s="60">
        <v>2.160722654</v>
      </c>
      <c r="AG67" s="60">
        <v>0</v>
      </c>
      <c r="AH67" s="60">
        <v>0</v>
      </c>
      <c r="AI67" s="60">
        <v>0</v>
      </c>
      <c r="AJ67" s="60">
        <v>0</v>
      </c>
      <c r="AK67" s="60">
        <v>0</v>
      </c>
      <c r="AL67" s="60">
        <v>0</v>
      </c>
      <c r="AM67" s="60">
        <v>0</v>
      </c>
      <c r="AN67" s="60">
        <v>0</v>
      </c>
      <c r="AO67" s="60">
        <v>0</v>
      </c>
      <c r="AP67" s="60">
        <v>0.000671394</v>
      </c>
      <c r="AQ67" s="60">
        <v>0</v>
      </c>
      <c r="AR67" s="60">
        <v>0</v>
      </c>
      <c r="AS67" s="60">
        <v>0</v>
      </c>
      <c r="AT67" s="60">
        <v>0</v>
      </c>
      <c r="AU67" s="60">
        <v>0</v>
      </c>
      <c r="AV67" s="60">
        <v>0.693004733</v>
      </c>
      <c r="AW67" s="60">
        <v>0.034885423</v>
      </c>
      <c r="AX67" s="60">
        <v>0</v>
      </c>
      <c r="AY67" s="60">
        <v>0</v>
      </c>
      <c r="AZ67" s="60">
        <v>0.65275224</v>
      </c>
      <c r="BA67" s="60">
        <v>0</v>
      </c>
      <c r="BB67" s="60">
        <v>0</v>
      </c>
      <c r="BC67" s="60">
        <v>0</v>
      </c>
      <c r="BD67" s="60">
        <v>0</v>
      </c>
      <c r="BE67" s="60">
        <v>0</v>
      </c>
      <c r="BF67" s="60">
        <v>0.197403161</v>
      </c>
      <c r="BG67" s="60">
        <v>0</v>
      </c>
      <c r="BH67" s="60">
        <v>0</v>
      </c>
      <c r="BI67" s="60">
        <v>0</v>
      </c>
      <c r="BJ67" s="60">
        <v>0.130150054</v>
      </c>
      <c r="BK67" s="61">
        <f>SUM(C67:BJ67)</f>
        <v>8.61977111</v>
      </c>
    </row>
    <row r="68" spans="1:63" ht="14.25" customHeight="1">
      <c r="A68" s="7"/>
      <c r="B68" s="46" t="s">
        <v>118</v>
      </c>
      <c r="C68" s="60">
        <v>0</v>
      </c>
      <c r="D68" s="60">
        <v>0.449461559</v>
      </c>
      <c r="E68" s="60">
        <v>0</v>
      </c>
      <c r="F68" s="60">
        <v>0</v>
      </c>
      <c r="G68" s="60">
        <v>0</v>
      </c>
      <c r="H68" s="60">
        <v>2.263139155</v>
      </c>
      <c r="I68" s="60">
        <v>9.32448106</v>
      </c>
      <c r="J68" s="60">
        <v>0</v>
      </c>
      <c r="K68" s="60">
        <v>0</v>
      </c>
      <c r="L68" s="60">
        <v>8.476408318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0.865042408</v>
      </c>
      <c r="S68" s="60">
        <v>0</v>
      </c>
      <c r="T68" s="60">
        <v>0</v>
      </c>
      <c r="U68" s="60">
        <v>0</v>
      </c>
      <c r="V68" s="60">
        <v>0.494912469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13.12414174</v>
      </c>
      <c r="AC68" s="60">
        <v>1.866768049</v>
      </c>
      <c r="AD68" s="60">
        <v>0</v>
      </c>
      <c r="AE68" s="60">
        <v>0</v>
      </c>
      <c r="AF68" s="60">
        <v>369.990553172</v>
      </c>
      <c r="AG68" s="60">
        <v>0</v>
      </c>
      <c r="AH68" s="60">
        <v>0</v>
      </c>
      <c r="AI68" s="60">
        <v>0</v>
      </c>
      <c r="AJ68" s="60">
        <v>0</v>
      </c>
      <c r="AK68" s="60">
        <v>0</v>
      </c>
      <c r="AL68" s="60">
        <v>0.821196605</v>
      </c>
      <c r="AM68" s="60">
        <v>0.266681149</v>
      </c>
      <c r="AN68" s="60">
        <v>0</v>
      </c>
      <c r="AO68" s="60">
        <v>0</v>
      </c>
      <c r="AP68" s="60">
        <v>10.779687818</v>
      </c>
      <c r="AQ68" s="60">
        <v>0</v>
      </c>
      <c r="AR68" s="60">
        <v>0</v>
      </c>
      <c r="AS68" s="60">
        <v>0</v>
      </c>
      <c r="AT68" s="60">
        <v>0</v>
      </c>
      <c r="AU68" s="60">
        <v>0</v>
      </c>
      <c r="AV68" s="60">
        <v>6.191537862</v>
      </c>
      <c r="AW68" s="60">
        <v>3.970770994</v>
      </c>
      <c r="AX68" s="60">
        <v>0</v>
      </c>
      <c r="AY68" s="60">
        <v>0</v>
      </c>
      <c r="AZ68" s="60">
        <v>29.478569227</v>
      </c>
      <c r="BA68" s="60">
        <v>0</v>
      </c>
      <c r="BB68" s="60">
        <v>0</v>
      </c>
      <c r="BC68" s="60">
        <v>0</v>
      </c>
      <c r="BD68" s="60">
        <v>0</v>
      </c>
      <c r="BE68" s="60">
        <v>0</v>
      </c>
      <c r="BF68" s="60">
        <v>1.90607652</v>
      </c>
      <c r="BG68" s="60">
        <v>0.540133284</v>
      </c>
      <c r="BH68" s="60">
        <v>0</v>
      </c>
      <c r="BI68" s="60">
        <v>0</v>
      </c>
      <c r="BJ68" s="60">
        <v>1.714124336</v>
      </c>
      <c r="BK68" s="61">
        <f>SUM(C68:BJ68)</f>
        <v>462.523685725</v>
      </c>
    </row>
    <row r="69" spans="1:63" ht="12.75">
      <c r="A69" s="7"/>
      <c r="B69" s="53" t="s">
        <v>52</v>
      </c>
      <c r="C69" s="60">
        <v>0</v>
      </c>
      <c r="D69" s="60">
        <v>0.501903813</v>
      </c>
      <c r="E69" s="60">
        <v>0</v>
      </c>
      <c r="F69" s="60">
        <v>0</v>
      </c>
      <c r="G69" s="60">
        <v>0</v>
      </c>
      <c r="H69" s="60">
        <v>4.235103042</v>
      </c>
      <c r="I69" s="60">
        <v>1.507815086</v>
      </c>
      <c r="J69" s="60">
        <v>0</v>
      </c>
      <c r="K69" s="60">
        <v>0</v>
      </c>
      <c r="L69" s="60">
        <v>3.256785232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1.671200236</v>
      </c>
      <c r="S69" s="60">
        <v>0</v>
      </c>
      <c r="T69" s="60">
        <v>0</v>
      </c>
      <c r="U69" s="60">
        <v>0</v>
      </c>
      <c r="V69" s="60">
        <v>6.930977875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0.884322811</v>
      </c>
      <c r="AC69" s="60">
        <v>0.179046372</v>
      </c>
      <c r="AD69" s="60">
        <v>0</v>
      </c>
      <c r="AE69" s="60">
        <v>0</v>
      </c>
      <c r="AF69" s="60">
        <v>2.229017537</v>
      </c>
      <c r="AG69" s="60">
        <v>0</v>
      </c>
      <c r="AH69" s="60">
        <v>0</v>
      </c>
      <c r="AI69" s="60">
        <v>0</v>
      </c>
      <c r="AJ69" s="60">
        <v>0</v>
      </c>
      <c r="AK69" s="60">
        <v>0</v>
      </c>
      <c r="AL69" s="60">
        <v>0.030412911</v>
      </c>
      <c r="AM69" s="60">
        <v>0</v>
      </c>
      <c r="AN69" s="60">
        <v>0</v>
      </c>
      <c r="AO69" s="60">
        <v>0</v>
      </c>
      <c r="AP69" s="60">
        <v>0.111410433</v>
      </c>
      <c r="AQ69" s="60">
        <v>0</v>
      </c>
      <c r="AR69" s="60">
        <v>0</v>
      </c>
      <c r="AS69" s="60">
        <v>0</v>
      </c>
      <c r="AT69" s="60">
        <v>0</v>
      </c>
      <c r="AU69" s="60">
        <v>0</v>
      </c>
      <c r="AV69" s="60">
        <v>2.872131328</v>
      </c>
      <c r="AW69" s="60">
        <v>0.071365527</v>
      </c>
      <c r="AX69" s="60">
        <v>0</v>
      </c>
      <c r="AY69" s="60">
        <v>0</v>
      </c>
      <c r="AZ69" s="60">
        <v>4.139527787</v>
      </c>
      <c r="BA69" s="60">
        <v>0</v>
      </c>
      <c r="BB69" s="60">
        <v>0</v>
      </c>
      <c r="BC69" s="60">
        <v>0</v>
      </c>
      <c r="BD69" s="60">
        <v>0</v>
      </c>
      <c r="BE69" s="60">
        <v>0</v>
      </c>
      <c r="BF69" s="60">
        <v>0.889127747</v>
      </c>
      <c r="BG69" s="60">
        <v>0</v>
      </c>
      <c r="BH69" s="60">
        <v>0</v>
      </c>
      <c r="BI69" s="60">
        <v>0</v>
      </c>
      <c r="BJ69" s="60">
        <v>0.500158319</v>
      </c>
      <c r="BK69" s="61">
        <f>SUM(C69:BJ69)</f>
        <v>30.010306055999997</v>
      </c>
    </row>
    <row r="70" spans="1:63" ht="12.75">
      <c r="A70" s="7"/>
      <c r="B70" s="53" t="s">
        <v>106</v>
      </c>
      <c r="C70" s="60">
        <v>0</v>
      </c>
      <c r="D70" s="60">
        <v>0.206301029</v>
      </c>
      <c r="E70" s="60">
        <v>0</v>
      </c>
      <c r="F70" s="60">
        <v>0</v>
      </c>
      <c r="G70" s="60">
        <v>0</v>
      </c>
      <c r="H70" s="60">
        <v>1.146656409</v>
      </c>
      <c r="I70" s="60">
        <v>0.011042852</v>
      </c>
      <c r="J70" s="60">
        <v>0</v>
      </c>
      <c r="K70" s="60">
        <v>0</v>
      </c>
      <c r="L70" s="60">
        <v>2.670184478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0.299218184</v>
      </c>
      <c r="S70" s="60">
        <v>0</v>
      </c>
      <c r="T70" s="60">
        <v>0</v>
      </c>
      <c r="U70" s="60">
        <v>0</v>
      </c>
      <c r="V70" s="60">
        <v>0.050261099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0.401950954</v>
      </c>
      <c r="AC70" s="60">
        <v>0.009668774</v>
      </c>
      <c r="AD70" s="60">
        <v>0</v>
      </c>
      <c r="AE70" s="60">
        <v>0</v>
      </c>
      <c r="AF70" s="60">
        <v>0.216260739</v>
      </c>
      <c r="AG70" s="60">
        <v>0</v>
      </c>
      <c r="AH70" s="60">
        <v>0</v>
      </c>
      <c r="AI70" s="60">
        <v>0</v>
      </c>
      <c r="AJ70" s="60">
        <v>0</v>
      </c>
      <c r="AK70" s="60">
        <v>0</v>
      </c>
      <c r="AL70" s="60">
        <v>0.001819877</v>
      </c>
      <c r="AM70" s="60">
        <v>0</v>
      </c>
      <c r="AN70" s="60">
        <v>0</v>
      </c>
      <c r="AO70" s="60">
        <v>0</v>
      </c>
      <c r="AP70" s="60">
        <v>0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4.364707651</v>
      </c>
      <c r="AW70" s="60">
        <v>0.311555716</v>
      </c>
      <c r="AX70" s="60">
        <v>0</v>
      </c>
      <c r="AY70" s="60">
        <v>0</v>
      </c>
      <c r="AZ70" s="60">
        <v>1.795188914</v>
      </c>
      <c r="BA70" s="60">
        <v>0</v>
      </c>
      <c r="BB70" s="60">
        <v>0</v>
      </c>
      <c r="BC70" s="60">
        <v>0</v>
      </c>
      <c r="BD70" s="60">
        <v>0</v>
      </c>
      <c r="BE70" s="60">
        <v>0</v>
      </c>
      <c r="BF70" s="60">
        <v>1.7950718430000001</v>
      </c>
      <c r="BG70" s="60">
        <v>0.081279248</v>
      </c>
      <c r="BH70" s="60">
        <v>0</v>
      </c>
      <c r="BI70" s="60">
        <v>0</v>
      </c>
      <c r="BJ70" s="60">
        <v>0.336890235</v>
      </c>
      <c r="BK70" s="61">
        <f>SUM(C70:BJ70)</f>
        <v>13.698058002000002</v>
      </c>
    </row>
    <row r="71" spans="1:63" ht="12.75">
      <c r="A71" s="7"/>
      <c r="B71" s="9" t="s">
        <v>39</v>
      </c>
      <c r="C71" s="43">
        <f>SUM(C67:C70)</f>
        <v>0</v>
      </c>
      <c r="D71" s="30">
        <f aca="true" t="shared" si="15" ref="D71:BI71">SUM(D67:D70)</f>
        <v>1.952170924</v>
      </c>
      <c r="E71" s="30">
        <f t="shared" si="15"/>
        <v>0</v>
      </c>
      <c r="F71" s="30">
        <f t="shared" si="15"/>
        <v>0</v>
      </c>
      <c r="G71" s="44">
        <f t="shared" si="15"/>
        <v>0</v>
      </c>
      <c r="H71" s="43">
        <f t="shared" si="15"/>
        <v>8.808561889</v>
      </c>
      <c r="I71" s="30">
        <f t="shared" si="15"/>
        <v>11.212436526999998</v>
      </c>
      <c r="J71" s="30">
        <f t="shared" si="15"/>
        <v>0</v>
      </c>
      <c r="K71" s="30">
        <f t="shared" si="15"/>
        <v>0</v>
      </c>
      <c r="L71" s="44">
        <f t="shared" si="15"/>
        <v>15.938527272</v>
      </c>
      <c r="M71" s="43">
        <f t="shared" si="15"/>
        <v>0</v>
      </c>
      <c r="N71" s="30">
        <f t="shared" si="15"/>
        <v>0</v>
      </c>
      <c r="O71" s="30">
        <f t="shared" si="15"/>
        <v>0</v>
      </c>
      <c r="P71" s="30">
        <f t="shared" si="15"/>
        <v>0</v>
      </c>
      <c r="Q71" s="44">
        <f t="shared" si="15"/>
        <v>0</v>
      </c>
      <c r="R71" s="43">
        <f t="shared" si="15"/>
        <v>3.2152718269999996</v>
      </c>
      <c r="S71" s="30">
        <f t="shared" si="15"/>
        <v>0</v>
      </c>
      <c r="T71" s="30">
        <f t="shared" si="15"/>
        <v>0</v>
      </c>
      <c r="U71" s="30">
        <f t="shared" si="15"/>
        <v>0</v>
      </c>
      <c r="V71" s="44">
        <f t="shared" si="15"/>
        <v>7.478248734</v>
      </c>
      <c r="W71" s="43">
        <f t="shared" si="15"/>
        <v>0</v>
      </c>
      <c r="X71" s="30">
        <f t="shared" si="15"/>
        <v>0</v>
      </c>
      <c r="Y71" s="30">
        <f t="shared" si="15"/>
        <v>0</v>
      </c>
      <c r="Z71" s="30">
        <f t="shared" si="15"/>
        <v>0</v>
      </c>
      <c r="AA71" s="44">
        <f t="shared" si="15"/>
        <v>0</v>
      </c>
      <c r="AB71" s="43">
        <f t="shared" si="15"/>
        <v>14.916274087000001</v>
      </c>
      <c r="AC71" s="30">
        <f t="shared" si="15"/>
        <v>2.0554831950000003</v>
      </c>
      <c r="AD71" s="30">
        <f t="shared" si="15"/>
        <v>0</v>
      </c>
      <c r="AE71" s="30">
        <f t="shared" si="15"/>
        <v>0</v>
      </c>
      <c r="AF71" s="44">
        <f t="shared" si="15"/>
        <v>374.59655410199997</v>
      </c>
      <c r="AG71" s="43">
        <f t="shared" si="15"/>
        <v>0</v>
      </c>
      <c r="AH71" s="30">
        <f t="shared" si="15"/>
        <v>0</v>
      </c>
      <c r="AI71" s="30">
        <f t="shared" si="15"/>
        <v>0</v>
      </c>
      <c r="AJ71" s="30">
        <f t="shared" si="15"/>
        <v>0</v>
      </c>
      <c r="AK71" s="44">
        <f t="shared" si="15"/>
        <v>0</v>
      </c>
      <c r="AL71" s="43">
        <f t="shared" si="15"/>
        <v>0.853429393</v>
      </c>
      <c r="AM71" s="30">
        <f t="shared" si="15"/>
        <v>0.266681149</v>
      </c>
      <c r="AN71" s="30">
        <f t="shared" si="15"/>
        <v>0</v>
      </c>
      <c r="AO71" s="30">
        <f t="shared" si="15"/>
        <v>0</v>
      </c>
      <c r="AP71" s="44">
        <f t="shared" si="15"/>
        <v>10.891769644999998</v>
      </c>
      <c r="AQ71" s="43">
        <f t="shared" si="15"/>
        <v>0</v>
      </c>
      <c r="AR71" s="30">
        <f t="shared" si="15"/>
        <v>0</v>
      </c>
      <c r="AS71" s="30">
        <f t="shared" si="15"/>
        <v>0</v>
      </c>
      <c r="AT71" s="30">
        <f t="shared" si="15"/>
        <v>0</v>
      </c>
      <c r="AU71" s="44">
        <f t="shared" si="15"/>
        <v>0</v>
      </c>
      <c r="AV71" s="43">
        <f t="shared" si="15"/>
        <v>14.121381573999999</v>
      </c>
      <c r="AW71" s="30">
        <f t="shared" si="15"/>
        <v>4.38857766</v>
      </c>
      <c r="AX71" s="30">
        <f t="shared" si="15"/>
        <v>0</v>
      </c>
      <c r="AY71" s="30">
        <f t="shared" si="15"/>
        <v>0</v>
      </c>
      <c r="AZ71" s="44">
        <f t="shared" si="15"/>
        <v>36.066038168000006</v>
      </c>
      <c r="BA71" s="43">
        <f t="shared" si="15"/>
        <v>0</v>
      </c>
      <c r="BB71" s="30">
        <f t="shared" si="15"/>
        <v>0</v>
      </c>
      <c r="BC71" s="30">
        <f t="shared" si="15"/>
        <v>0</v>
      </c>
      <c r="BD71" s="30">
        <f t="shared" si="15"/>
        <v>0</v>
      </c>
      <c r="BE71" s="44">
        <f t="shared" si="15"/>
        <v>0</v>
      </c>
      <c r="BF71" s="43">
        <f t="shared" si="15"/>
        <v>4.787679271</v>
      </c>
      <c r="BG71" s="30">
        <f t="shared" si="15"/>
        <v>0.621412532</v>
      </c>
      <c r="BH71" s="30">
        <f t="shared" si="15"/>
        <v>0</v>
      </c>
      <c r="BI71" s="30">
        <f t="shared" si="15"/>
        <v>0</v>
      </c>
      <c r="BJ71" s="44">
        <f>SUM(BJ67:BJ70)</f>
        <v>2.6813229439999997</v>
      </c>
      <c r="BK71" s="29">
        <f>SUM(BK67:BK70)</f>
        <v>514.851820893</v>
      </c>
    </row>
    <row r="72" spans="1:63" ht="4.5" customHeight="1">
      <c r="A72" s="7"/>
      <c r="B72" s="11"/>
      <c r="C72" s="100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2"/>
    </row>
    <row r="73" spans="1:63" ht="12.75">
      <c r="A73" s="7"/>
      <c r="B73" s="12" t="s">
        <v>47</v>
      </c>
      <c r="C73" s="30">
        <f>C33+C49+C54+C63+C71</f>
        <v>0</v>
      </c>
      <c r="D73" s="30">
        <f aca="true" t="shared" si="16" ref="D73:BI73">D33+D49+D54+D63+D71</f>
        <v>392.04739747799994</v>
      </c>
      <c r="E73" s="30">
        <f t="shared" si="16"/>
        <v>0</v>
      </c>
      <c r="F73" s="30">
        <f t="shared" si="16"/>
        <v>0</v>
      </c>
      <c r="G73" s="30">
        <f t="shared" si="16"/>
        <v>0</v>
      </c>
      <c r="H73" s="30">
        <f t="shared" si="16"/>
        <v>57.59552744499999</v>
      </c>
      <c r="I73" s="30">
        <f t="shared" si="16"/>
        <v>5485.06064529</v>
      </c>
      <c r="J73" s="30">
        <f t="shared" si="16"/>
        <v>421.208589697</v>
      </c>
      <c r="K73" s="30">
        <f t="shared" si="16"/>
        <v>0</v>
      </c>
      <c r="L73" s="30">
        <f t="shared" si="16"/>
        <v>137.91204542499997</v>
      </c>
      <c r="M73" s="30">
        <f t="shared" si="16"/>
        <v>0</v>
      </c>
      <c r="N73" s="30">
        <f t="shared" si="16"/>
        <v>0</v>
      </c>
      <c r="O73" s="30">
        <f t="shared" si="16"/>
        <v>0</v>
      </c>
      <c r="P73" s="30">
        <f t="shared" si="16"/>
        <v>0</v>
      </c>
      <c r="Q73" s="30">
        <f t="shared" si="16"/>
        <v>0</v>
      </c>
      <c r="R73" s="30">
        <f t="shared" si="16"/>
        <v>23.735930728</v>
      </c>
      <c r="S73" s="30">
        <f t="shared" si="16"/>
        <v>60.630808849</v>
      </c>
      <c r="T73" s="30">
        <f t="shared" si="16"/>
        <v>56.812901316</v>
      </c>
      <c r="U73" s="30">
        <f t="shared" si="16"/>
        <v>0</v>
      </c>
      <c r="V73" s="30">
        <f t="shared" si="16"/>
        <v>14.769850148</v>
      </c>
      <c r="W73" s="30">
        <f t="shared" si="16"/>
        <v>0</v>
      </c>
      <c r="X73" s="30">
        <f t="shared" si="16"/>
        <v>0</v>
      </c>
      <c r="Y73" s="30">
        <f t="shared" si="16"/>
        <v>0</v>
      </c>
      <c r="Z73" s="30">
        <f t="shared" si="16"/>
        <v>0</v>
      </c>
      <c r="AA73" s="30">
        <f t="shared" si="16"/>
        <v>0</v>
      </c>
      <c r="AB73" s="30">
        <f t="shared" si="16"/>
        <v>289.99249948399995</v>
      </c>
      <c r="AC73" s="30">
        <f t="shared" si="16"/>
        <v>111.00114924600001</v>
      </c>
      <c r="AD73" s="30">
        <f t="shared" si="16"/>
        <v>0</v>
      </c>
      <c r="AE73" s="30">
        <f t="shared" si="16"/>
        <v>0</v>
      </c>
      <c r="AF73" s="30">
        <f t="shared" si="16"/>
        <v>4098.428323964</v>
      </c>
      <c r="AG73" s="30">
        <f t="shared" si="16"/>
        <v>0</v>
      </c>
      <c r="AH73" s="30">
        <f t="shared" si="16"/>
        <v>0</v>
      </c>
      <c r="AI73" s="30">
        <f t="shared" si="16"/>
        <v>0</v>
      </c>
      <c r="AJ73" s="30">
        <f t="shared" si="16"/>
        <v>0</v>
      </c>
      <c r="AK73" s="30">
        <f t="shared" si="16"/>
        <v>0</v>
      </c>
      <c r="AL73" s="30">
        <f t="shared" si="16"/>
        <v>17.970670947</v>
      </c>
      <c r="AM73" s="30">
        <f t="shared" si="16"/>
        <v>18.693702664</v>
      </c>
      <c r="AN73" s="30">
        <f t="shared" si="16"/>
        <v>0</v>
      </c>
      <c r="AO73" s="30">
        <f t="shared" si="16"/>
        <v>0</v>
      </c>
      <c r="AP73" s="30">
        <f t="shared" si="16"/>
        <v>120.027338355</v>
      </c>
      <c r="AQ73" s="30">
        <f t="shared" si="16"/>
        <v>0</v>
      </c>
      <c r="AR73" s="30">
        <f t="shared" si="16"/>
        <v>0</v>
      </c>
      <c r="AS73" s="30">
        <f t="shared" si="16"/>
        <v>0</v>
      </c>
      <c r="AT73" s="30">
        <f t="shared" si="16"/>
        <v>0</v>
      </c>
      <c r="AU73" s="30">
        <f t="shared" si="16"/>
        <v>0</v>
      </c>
      <c r="AV73" s="30">
        <f t="shared" si="16"/>
        <v>717.274925604</v>
      </c>
      <c r="AW73" s="30">
        <f t="shared" si="16"/>
        <v>520.478165385</v>
      </c>
      <c r="AX73" s="30">
        <f t="shared" si="16"/>
        <v>9.079909851</v>
      </c>
      <c r="AY73" s="30">
        <f t="shared" si="16"/>
        <v>0</v>
      </c>
      <c r="AZ73" s="47">
        <f t="shared" si="16"/>
        <v>828.8386115849999</v>
      </c>
      <c r="BA73" s="30">
        <f t="shared" si="16"/>
        <v>0</v>
      </c>
      <c r="BB73" s="30">
        <f t="shared" si="16"/>
        <v>0</v>
      </c>
      <c r="BC73" s="30">
        <f t="shared" si="16"/>
        <v>0</v>
      </c>
      <c r="BD73" s="30">
        <f t="shared" si="16"/>
        <v>0</v>
      </c>
      <c r="BE73" s="30">
        <f t="shared" si="16"/>
        <v>0</v>
      </c>
      <c r="BF73" s="30">
        <f t="shared" si="16"/>
        <v>246.46338971499998</v>
      </c>
      <c r="BG73" s="30">
        <f t="shared" si="16"/>
        <v>11.122131554000001</v>
      </c>
      <c r="BH73" s="30">
        <f t="shared" si="16"/>
        <v>0</v>
      </c>
      <c r="BI73" s="30">
        <f t="shared" si="16"/>
        <v>0</v>
      </c>
      <c r="BJ73" s="30">
        <f>BJ33+BJ49+BJ54+BJ63+BJ71</f>
        <v>72.09480055899999</v>
      </c>
      <c r="BK73" s="30">
        <f>BK33+BK49+BK54+BK63+BK71</f>
        <v>13711.239315289</v>
      </c>
    </row>
    <row r="74" spans="1:63" ht="4.5" customHeight="1">
      <c r="A74" s="7"/>
      <c r="B74" s="12"/>
      <c r="C74" s="67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8"/>
    </row>
    <row r="75" spans="1:63" ht="14.25" customHeight="1">
      <c r="A75" s="7" t="s">
        <v>5</v>
      </c>
      <c r="B75" s="13" t="s">
        <v>23</v>
      </c>
      <c r="C75" s="67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8"/>
    </row>
    <row r="76" spans="1:63" ht="14.25" customHeight="1">
      <c r="A76" s="7"/>
      <c r="B76" s="34" t="s">
        <v>53</v>
      </c>
      <c r="C76" s="60">
        <v>0</v>
      </c>
      <c r="D76" s="60">
        <v>0.790045579</v>
      </c>
      <c r="E76" s="60">
        <v>0</v>
      </c>
      <c r="F76" s="60">
        <v>0</v>
      </c>
      <c r="G76" s="60">
        <v>0</v>
      </c>
      <c r="H76" s="60">
        <v>0.020721998</v>
      </c>
      <c r="I76" s="60">
        <v>0</v>
      </c>
      <c r="J76" s="60">
        <v>0</v>
      </c>
      <c r="K76" s="60">
        <v>0</v>
      </c>
      <c r="L76" s="60">
        <v>0.001049916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0.030489269</v>
      </c>
      <c r="S76" s="60">
        <v>0</v>
      </c>
      <c r="T76" s="60">
        <v>0</v>
      </c>
      <c r="U76" s="60">
        <v>0</v>
      </c>
      <c r="V76" s="60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0">
        <v>0.691876848</v>
      </c>
      <c r="AC76" s="60">
        <v>0</v>
      </c>
      <c r="AD76" s="60">
        <v>0</v>
      </c>
      <c r="AE76" s="60">
        <v>0</v>
      </c>
      <c r="AF76" s="60">
        <v>34.1189041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0.074263981</v>
      </c>
      <c r="AM76" s="60">
        <v>0</v>
      </c>
      <c r="AN76" s="60">
        <v>0</v>
      </c>
      <c r="AO76" s="60">
        <v>0</v>
      </c>
      <c r="AP76" s="60">
        <v>1.866298282</v>
      </c>
      <c r="AQ76" s="60">
        <v>0</v>
      </c>
      <c r="AR76" s="60">
        <v>0</v>
      </c>
      <c r="AS76" s="60">
        <v>0</v>
      </c>
      <c r="AT76" s="60">
        <v>0</v>
      </c>
      <c r="AU76" s="60">
        <v>0</v>
      </c>
      <c r="AV76" s="60">
        <v>0.080905227</v>
      </c>
      <c r="AW76" s="60">
        <v>0</v>
      </c>
      <c r="AX76" s="60">
        <v>0</v>
      </c>
      <c r="AY76" s="60">
        <v>0</v>
      </c>
      <c r="AZ76" s="60">
        <v>1.435570621</v>
      </c>
      <c r="BA76" s="60">
        <v>0</v>
      </c>
      <c r="BB76" s="60">
        <v>0</v>
      </c>
      <c r="BC76" s="60">
        <v>0</v>
      </c>
      <c r="BD76" s="60">
        <v>0</v>
      </c>
      <c r="BE76" s="60">
        <v>0</v>
      </c>
      <c r="BF76" s="60">
        <v>0.001221257</v>
      </c>
      <c r="BG76" s="60">
        <v>0</v>
      </c>
      <c r="BH76" s="60">
        <v>0</v>
      </c>
      <c r="BI76" s="60">
        <v>0</v>
      </c>
      <c r="BJ76" s="60">
        <v>0</v>
      </c>
      <c r="BK76" s="61">
        <f>SUM(C76:BJ76)</f>
        <v>39.11134707800001</v>
      </c>
    </row>
    <row r="77" spans="1:63" ht="14.25" customHeight="1">
      <c r="A77" s="7"/>
      <c r="B77" s="33" t="s">
        <v>54</v>
      </c>
      <c r="C77" s="60">
        <v>0</v>
      </c>
      <c r="D77" s="60">
        <v>1.028150039</v>
      </c>
      <c r="E77" s="60">
        <v>0</v>
      </c>
      <c r="F77" s="60">
        <v>0</v>
      </c>
      <c r="G77" s="60">
        <v>0</v>
      </c>
      <c r="H77" s="60">
        <v>0.160655146</v>
      </c>
      <c r="I77" s="60">
        <v>0</v>
      </c>
      <c r="J77" s="60">
        <v>0</v>
      </c>
      <c r="K77" s="60">
        <v>0</v>
      </c>
      <c r="L77" s="60">
        <v>0.245100379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0.105870503</v>
      </c>
      <c r="S77" s="60">
        <v>0</v>
      </c>
      <c r="T77" s="60">
        <v>0</v>
      </c>
      <c r="U77" s="60">
        <v>0</v>
      </c>
      <c r="V77" s="60">
        <v>0.002818538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1.377666957</v>
      </c>
      <c r="AC77" s="60">
        <v>0</v>
      </c>
      <c r="AD77" s="60">
        <v>0</v>
      </c>
      <c r="AE77" s="60">
        <v>0</v>
      </c>
      <c r="AF77" s="60">
        <v>29.236560173</v>
      </c>
      <c r="AG77" s="60">
        <v>0</v>
      </c>
      <c r="AH77" s="60">
        <v>0</v>
      </c>
      <c r="AI77" s="60">
        <v>0</v>
      </c>
      <c r="AJ77" s="60">
        <v>0</v>
      </c>
      <c r="AK77" s="60">
        <v>0</v>
      </c>
      <c r="AL77" s="60">
        <v>0.147771917</v>
      </c>
      <c r="AM77" s="60">
        <v>0</v>
      </c>
      <c r="AN77" s="60">
        <v>0</v>
      </c>
      <c r="AO77" s="60">
        <v>0</v>
      </c>
      <c r="AP77" s="60">
        <v>0.632532181</v>
      </c>
      <c r="AQ77" s="60">
        <v>0</v>
      </c>
      <c r="AR77" s="60">
        <v>0</v>
      </c>
      <c r="AS77" s="60">
        <v>0</v>
      </c>
      <c r="AT77" s="60">
        <v>0</v>
      </c>
      <c r="AU77" s="60">
        <v>0</v>
      </c>
      <c r="AV77" s="60">
        <v>1.088619275</v>
      </c>
      <c r="AW77" s="60">
        <v>1.052158714</v>
      </c>
      <c r="AX77" s="60">
        <v>0</v>
      </c>
      <c r="AY77" s="60">
        <v>0</v>
      </c>
      <c r="AZ77" s="60">
        <v>2.584074311</v>
      </c>
      <c r="BA77" s="60">
        <v>0</v>
      </c>
      <c r="BB77" s="60">
        <v>0</v>
      </c>
      <c r="BC77" s="60">
        <v>0</v>
      </c>
      <c r="BD77" s="60">
        <v>0</v>
      </c>
      <c r="BE77" s="60">
        <v>0</v>
      </c>
      <c r="BF77" s="60">
        <v>0.117736312</v>
      </c>
      <c r="BG77" s="60">
        <v>0</v>
      </c>
      <c r="BH77" s="60">
        <v>0</v>
      </c>
      <c r="BI77" s="60">
        <v>0</v>
      </c>
      <c r="BJ77" s="60">
        <v>0.259356672</v>
      </c>
      <c r="BK77" s="61">
        <f>SUM(C77:BJ77)</f>
        <v>38.039071117000006</v>
      </c>
    </row>
    <row r="78" spans="1:63" ht="12.75">
      <c r="A78" s="7"/>
      <c r="B78" s="33" t="s">
        <v>55</v>
      </c>
      <c r="C78" s="60">
        <v>0</v>
      </c>
      <c r="D78" s="60">
        <v>1.02160595</v>
      </c>
      <c r="E78" s="60">
        <v>0</v>
      </c>
      <c r="F78" s="60">
        <v>0</v>
      </c>
      <c r="G78" s="60">
        <v>0</v>
      </c>
      <c r="H78" s="60">
        <v>0.093296695</v>
      </c>
      <c r="I78" s="60">
        <v>0</v>
      </c>
      <c r="J78" s="60">
        <v>0</v>
      </c>
      <c r="K78" s="60">
        <v>0</v>
      </c>
      <c r="L78" s="60">
        <v>0.438718565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  <c r="R78" s="60">
        <v>0.052978687000000003</v>
      </c>
      <c r="S78" s="60">
        <v>0</v>
      </c>
      <c r="T78" s="60">
        <v>0</v>
      </c>
      <c r="U78" s="60">
        <v>0</v>
      </c>
      <c r="V78" s="60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0">
        <v>1.099558551</v>
      </c>
      <c r="AC78" s="60">
        <v>0.354789489</v>
      </c>
      <c r="AD78" s="60">
        <v>0</v>
      </c>
      <c r="AE78" s="60">
        <v>0</v>
      </c>
      <c r="AF78" s="60">
        <v>51.496314428</v>
      </c>
      <c r="AG78" s="60">
        <v>0</v>
      </c>
      <c r="AH78" s="60">
        <v>0</v>
      </c>
      <c r="AI78" s="60">
        <v>0</v>
      </c>
      <c r="AJ78" s="60">
        <v>0</v>
      </c>
      <c r="AK78" s="60">
        <v>0</v>
      </c>
      <c r="AL78" s="60">
        <v>0.065308335</v>
      </c>
      <c r="AM78" s="60">
        <v>0</v>
      </c>
      <c r="AN78" s="60">
        <v>0</v>
      </c>
      <c r="AO78" s="60">
        <v>0</v>
      </c>
      <c r="AP78" s="60">
        <v>2.117006246</v>
      </c>
      <c r="AQ78" s="60">
        <v>0</v>
      </c>
      <c r="AR78" s="60">
        <v>0</v>
      </c>
      <c r="AS78" s="60">
        <v>0</v>
      </c>
      <c r="AT78" s="60">
        <v>0</v>
      </c>
      <c r="AU78" s="60">
        <v>0</v>
      </c>
      <c r="AV78" s="60">
        <v>1.028225639</v>
      </c>
      <c r="AW78" s="60">
        <v>0.357203851</v>
      </c>
      <c r="AX78" s="60">
        <v>0</v>
      </c>
      <c r="AY78" s="60">
        <v>0</v>
      </c>
      <c r="AZ78" s="60">
        <v>6.764518892</v>
      </c>
      <c r="BA78" s="60">
        <v>0</v>
      </c>
      <c r="BB78" s="60">
        <v>0</v>
      </c>
      <c r="BC78" s="60">
        <v>0</v>
      </c>
      <c r="BD78" s="60">
        <v>0</v>
      </c>
      <c r="BE78" s="60">
        <v>0</v>
      </c>
      <c r="BF78" s="60">
        <v>0.038584713</v>
      </c>
      <c r="BG78" s="60">
        <v>0.594792013</v>
      </c>
      <c r="BH78" s="60">
        <v>0</v>
      </c>
      <c r="BI78" s="60">
        <v>0</v>
      </c>
      <c r="BJ78" s="60">
        <v>0</v>
      </c>
      <c r="BK78" s="61">
        <f>SUM(C78:BJ78)</f>
        <v>65.52290205400001</v>
      </c>
    </row>
    <row r="79" spans="1:63" ht="13.5" thickBot="1">
      <c r="A79" s="14"/>
      <c r="B79" s="42" t="s">
        <v>39</v>
      </c>
      <c r="C79" s="54">
        <f>SUM(C76:C78)</f>
        <v>0</v>
      </c>
      <c r="D79" s="55">
        <f aca="true" t="shared" si="17" ref="D79:BI79">SUM(D76:D78)</f>
        <v>2.8398015680000004</v>
      </c>
      <c r="E79" s="55">
        <f t="shared" si="17"/>
        <v>0</v>
      </c>
      <c r="F79" s="55">
        <f t="shared" si="17"/>
        <v>0</v>
      </c>
      <c r="G79" s="56">
        <f t="shared" si="17"/>
        <v>0</v>
      </c>
      <c r="H79" s="54">
        <f t="shared" si="17"/>
        <v>0.274673839</v>
      </c>
      <c r="I79" s="55">
        <f t="shared" si="17"/>
        <v>0</v>
      </c>
      <c r="J79" s="55">
        <f t="shared" si="17"/>
        <v>0</v>
      </c>
      <c r="K79" s="55">
        <f t="shared" si="17"/>
        <v>0</v>
      </c>
      <c r="L79" s="56">
        <f t="shared" si="17"/>
        <v>0.68486886</v>
      </c>
      <c r="M79" s="54">
        <f t="shared" si="17"/>
        <v>0</v>
      </c>
      <c r="N79" s="55">
        <f t="shared" si="17"/>
        <v>0</v>
      </c>
      <c r="O79" s="55">
        <f t="shared" si="17"/>
        <v>0</v>
      </c>
      <c r="P79" s="55">
        <f t="shared" si="17"/>
        <v>0</v>
      </c>
      <c r="Q79" s="56">
        <f t="shared" si="17"/>
        <v>0</v>
      </c>
      <c r="R79" s="54">
        <f t="shared" si="17"/>
        <v>0.189338459</v>
      </c>
      <c r="S79" s="55">
        <f t="shared" si="17"/>
        <v>0</v>
      </c>
      <c r="T79" s="55">
        <f t="shared" si="17"/>
        <v>0</v>
      </c>
      <c r="U79" s="55">
        <f t="shared" si="17"/>
        <v>0</v>
      </c>
      <c r="V79" s="56">
        <f t="shared" si="17"/>
        <v>0.002818538</v>
      </c>
      <c r="W79" s="54">
        <f t="shared" si="17"/>
        <v>0</v>
      </c>
      <c r="X79" s="55">
        <f t="shared" si="17"/>
        <v>0</v>
      </c>
      <c r="Y79" s="55">
        <f t="shared" si="17"/>
        <v>0</v>
      </c>
      <c r="Z79" s="55">
        <f t="shared" si="17"/>
        <v>0</v>
      </c>
      <c r="AA79" s="56">
        <f t="shared" si="17"/>
        <v>0</v>
      </c>
      <c r="AB79" s="54">
        <f t="shared" si="17"/>
        <v>3.169102356</v>
      </c>
      <c r="AC79" s="55">
        <f t="shared" si="17"/>
        <v>0.354789489</v>
      </c>
      <c r="AD79" s="55">
        <f t="shared" si="17"/>
        <v>0</v>
      </c>
      <c r="AE79" s="55">
        <f t="shared" si="17"/>
        <v>0</v>
      </c>
      <c r="AF79" s="56">
        <f t="shared" si="17"/>
        <v>114.851778701</v>
      </c>
      <c r="AG79" s="54">
        <f t="shared" si="17"/>
        <v>0</v>
      </c>
      <c r="AH79" s="55">
        <f t="shared" si="17"/>
        <v>0</v>
      </c>
      <c r="AI79" s="55">
        <f t="shared" si="17"/>
        <v>0</v>
      </c>
      <c r="AJ79" s="55">
        <f t="shared" si="17"/>
        <v>0</v>
      </c>
      <c r="AK79" s="56">
        <f t="shared" si="17"/>
        <v>0</v>
      </c>
      <c r="AL79" s="54">
        <f t="shared" si="17"/>
        <v>0.287344233</v>
      </c>
      <c r="AM79" s="55">
        <f t="shared" si="17"/>
        <v>0</v>
      </c>
      <c r="AN79" s="55">
        <f t="shared" si="17"/>
        <v>0</v>
      </c>
      <c r="AO79" s="55">
        <f t="shared" si="17"/>
        <v>0</v>
      </c>
      <c r="AP79" s="56">
        <f t="shared" si="17"/>
        <v>4.615836709</v>
      </c>
      <c r="AQ79" s="54">
        <f t="shared" si="17"/>
        <v>0</v>
      </c>
      <c r="AR79" s="55">
        <f t="shared" si="17"/>
        <v>0</v>
      </c>
      <c r="AS79" s="55">
        <f t="shared" si="17"/>
        <v>0</v>
      </c>
      <c r="AT79" s="55">
        <f t="shared" si="17"/>
        <v>0</v>
      </c>
      <c r="AU79" s="56">
        <f t="shared" si="17"/>
        <v>0</v>
      </c>
      <c r="AV79" s="54">
        <f t="shared" si="17"/>
        <v>2.197750141</v>
      </c>
      <c r="AW79" s="55">
        <f t="shared" si="17"/>
        <v>1.409362565</v>
      </c>
      <c r="AX79" s="55">
        <f t="shared" si="17"/>
        <v>0</v>
      </c>
      <c r="AY79" s="55">
        <f t="shared" si="17"/>
        <v>0</v>
      </c>
      <c r="AZ79" s="57">
        <f t="shared" si="17"/>
        <v>10.784163824</v>
      </c>
      <c r="BA79" s="54">
        <f t="shared" si="17"/>
        <v>0</v>
      </c>
      <c r="BB79" s="55">
        <f t="shared" si="17"/>
        <v>0</v>
      </c>
      <c r="BC79" s="55">
        <f t="shared" si="17"/>
        <v>0</v>
      </c>
      <c r="BD79" s="55">
        <f t="shared" si="17"/>
        <v>0</v>
      </c>
      <c r="BE79" s="56">
        <f t="shared" si="17"/>
        <v>0</v>
      </c>
      <c r="BF79" s="54">
        <f t="shared" si="17"/>
        <v>0.157542282</v>
      </c>
      <c r="BG79" s="55">
        <f t="shared" si="17"/>
        <v>0.594792013</v>
      </c>
      <c r="BH79" s="55">
        <f t="shared" si="17"/>
        <v>0</v>
      </c>
      <c r="BI79" s="55">
        <f t="shared" si="17"/>
        <v>0</v>
      </c>
      <c r="BJ79" s="56">
        <f>SUM(BJ76:BJ78)</f>
        <v>0.259356672</v>
      </c>
      <c r="BK79" s="58">
        <f>SUM(BK76:BK78)</f>
        <v>142.67332024900003</v>
      </c>
    </row>
    <row r="80" spans="1:63" ht="4.5" customHeight="1">
      <c r="A80" s="7"/>
      <c r="B80" s="12"/>
      <c r="C80" s="67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8"/>
    </row>
  </sheetData>
  <sheetProtection/>
  <mergeCells count="50">
    <mergeCell ref="C80:BK80"/>
    <mergeCell ref="C39:BK39"/>
    <mergeCell ref="C50:BK50"/>
    <mergeCell ref="C55:BK55"/>
    <mergeCell ref="C60:BK60"/>
    <mergeCell ref="C64:BK64"/>
    <mergeCell ref="C72:BK72"/>
    <mergeCell ref="C52:BK52"/>
    <mergeCell ref="C57:BK57"/>
    <mergeCell ref="A1:A5"/>
    <mergeCell ref="B1:B5"/>
    <mergeCell ref="C1:BK1"/>
    <mergeCell ref="C2:V2"/>
    <mergeCell ref="W2:AP2"/>
    <mergeCell ref="C17:BK17"/>
    <mergeCell ref="C11:BK11"/>
    <mergeCell ref="BK2:BK5"/>
    <mergeCell ref="W3:AF3"/>
    <mergeCell ref="AV4:AZ4"/>
    <mergeCell ref="C20:BK20"/>
    <mergeCell ref="C23:BK23"/>
    <mergeCell ref="C34:BK34"/>
    <mergeCell ref="C7:BK7"/>
    <mergeCell ref="M4:Q4"/>
    <mergeCell ref="R4:V4"/>
    <mergeCell ref="AL4:AP4"/>
    <mergeCell ref="C6:BK6"/>
    <mergeCell ref="C14:BK14"/>
    <mergeCell ref="C4:G4"/>
    <mergeCell ref="H4:L4"/>
    <mergeCell ref="BA4:BE4"/>
    <mergeCell ref="BF4:BJ4"/>
    <mergeCell ref="C3:L3"/>
    <mergeCell ref="AG3:AP3"/>
    <mergeCell ref="AQ2:BJ2"/>
    <mergeCell ref="AQ3:AZ3"/>
    <mergeCell ref="M3:V3"/>
    <mergeCell ref="W4:AA4"/>
    <mergeCell ref="AB4:AF4"/>
    <mergeCell ref="AQ4:AU4"/>
    <mergeCell ref="BA3:BJ3"/>
    <mergeCell ref="AG4:AK4"/>
    <mergeCell ref="C65:BK65"/>
    <mergeCell ref="C75:BK75"/>
    <mergeCell ref="C35:BK35"/>
    <mergeCell ref="C51:BK51"/>
    <mergeCell ref="C66:BK66"/>
    <mergeCell ref="C56:BK56"/>
    <mergeCell ref="C36:BK36"/>
    <mergeCell ref="C74:BK74"/>
  </mergeCells>
  <printOptions/>
  <pageMargins left="0.7" right="0.7" top="0.37" bottom="0.37" header="0.3" footer="0.3"/>
  <pageSetup horizontalDpi="600" verticalDpi="600" orientation="landscape" paperSize="8" r:id="rId1"/>
  <headerFooter>
    <oddFooter>&amp;C&amp;1#&amp;"Calibri"&amp;10&amp;K000000PUBLIC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3" sqref="A3"/>
    </sheetView>
  </sheetViews>
  <sheetFormatPr defaultColWidth="0" defaultRowHeight="12.75" zeroHeight="1"/>
  <cols>
    <col min="1" max="1" width="9.140625" style="0" customWidth="1"/>
    <col min="2" max="2" width="25.28125" style="0" bestFit="1" customWidth="1"/>
    <col min="3" max="3" width="15.421875" style="0" customWidth="1"/>
    <col min="4" max="5" width="18.28125" style="0" bestFit="1" customWidth="1"/>
    <col min="6" max="6" width="14.57421875" style="0" customWidth="1"/>
    <col min="7" max="7" width="19.8515625" style="0" bestFit="1" customWidth="1"/>
    <col min="8" max="8" width="15.8515625" style="0" bestFit="1" customWidth="1"/>
    <col min="9" max="9" width="17.00390625" style="0" bestFit="1" customWidth="1"/>
    <col min="10" max="10" width="19.8515625" style="0" bestFit="1" customWidth="1"/>
    <col min="11" max="16384" width="0" style="0" hidden="1" customWidth="1"/>
  </cols>
  <sheetData>
    <row r="1" spans="1:10" ht="16.5" customHeight="1">
      <c r="A1" s="103" t="s">
        <v>56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16.5" customHeigh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5"/>
    </row>
    <row r="3" spans="1:10" ht="16.5" customHeight="1">
      <c r="A3" s="36" t="s">
        <v>31</v>
      </c>
      <c r="B3" s="36" t="s">
        <v>58</v>
      </c>
      <c r="C3" s="36" t="s">
        <v>59</v>
      </c>
      <c r="D3" s="36" t="s">
        <v>60</v>
      </c>
      <c r="E3" s="36" t="s">
        <v>7</v>
      </c>
      <c r="F3" s="36" t="s">
        <v>8</v>
      </c>
      <c r="G3" s="36" t="s">
        <v>20</v>
      </c>
      <c r="H3" s="36" t="s">
        <v>61</v>
      </c>
      <c r="I3" s="36" t="s">
        <v>62</v>
      </c>
      <c r="J3" s="36" t="s">
        <v>63</v>
      </c>
    </row>
    <row r="4" spans="1:10" ht="16.5" customHeight="1">
      <c r="A4" s="37">
        <v>1</v>
      </c>
      <c r="B4" s="38" t="s">
        <v>64</v>
      </c>
      <c r="C4" s="59">
        <v>2.2831E-05</v>
      </c>
      <c r="D4" s="59">
        <v>0.002008708</v>
      </c>
      <c r="E4" s="59">
        <v>0.082415145</v>
      </c>
      <c r="F4" s="59">
        <v>0</v>
      </c>
      <c r="G4" s="59">
        <v>0</v>
      </c>
      <c r="H4" s="59">
        <v>0</v>
      </c>
      <c r="I4" s="59">
        <v>0</v>
      </c>
      <c r="J4" s="59">
        <v>0</v>
      </c>
    </row>
    <row r="5" spans="1:10" ht="16.5" customHeight="1">
      <c r="A5" s="37">
        <v>2</v>
      </c>
      <c r="B5" s="39" t="s">
        <v>65</v>
      </c>
      <c r="C5" s="59">
        <v>3.970743756</v>
      </c>
      <c r="D5" s="59">
        <v>17.113119941</v>
      </c>
      <c r="E5" s="59">
        <v>85.234921601</v>
      </c>
      <c r="F5" s="59">
        <v>0</v>
      </c>
      <c r="G5" s="59">
        <v>6.336392784</v>
      </c>
      <c r="H5" s="59">
        <v>0</v>
      </c>
      <c r="I5" s="59">
        <v>0</v>
      </c>
      <c r="J5" s="59">
        <v>2.535222249</v>
      </c>
    </row>
    <row r="6" spans="1:10" ht="16.5" customHeight="1">
      <c r="A6" s="37">
        <v>3</v>
      </c>
      <c r="B6" s="38" t="s">
        <v>66</v>
      </c>
      <c r="C6" s="59">
        <v>0.014753686</v>
      </c>
      <c r="D6" s="59">
        <v>0.002059007</v>
      </c>
      <c r="E6" s="59">
        <v>0.403431802</v>
      </c>
      <c r="F6" s="59">
        <v>0</v>
      </c>
      <c r="G6" s="59">
        <v>0.012692594</v>
      </c>
      <c r="H6" s="59">
        <v>0</v>
      </c>
      <c r="I6" s="59">
        <v>0</v>
      </c>
      <c r="J6" s="59">
        <v>0</v>
      </c>
    </row>
    <row r="7" spans="1:10" ht="16.5" customHeight="1">
      <c r="A7" s="37">
        <v>4</v>
      </c>
      <c r="B7" s="39" t="s">
        <v>67</v>
      </c>
      <c r="C7" s="59">
        <v>0.001411489</v>
      </c>
      <c r="D7" s="59">
        <v>1.443791545</v>
      </c>
      <c r="E7" s="59">
        <v>3.424867078</v>
      </c>
      <c r="F7" s="59">
        <v>0</v>
      </c>
      <c r="G7" s="59">
        <v>0.075610261</v>
      </c>
      <c r="H7" s="59">
        <v>0</v>
      </c>
      <c r="I7" s="59">
        <v>0</v>
      </c>
      <c r="J7" s="59">
        <v>0.007533356</v>
      </c>
    </row>
    <row r="8" spans="1:10" ht="16.5" customHeight="1">
      <c r="A8" s="37">
        <v>5</v>
      </c>
      <c r="B8" s="39" t="s">
        <v>68</v>
      </c>
      <c r="C8" s="59">
        <v>0.111792047</v>
      </c>
      <c r="D8" s="59">
        <v>1.235014329</v>
      </c>
      <c r="E8" s="59">
        <v>11.840410181</v>
      </c>
      <c r="F8" s="59">
        <v>0</v>
      </c>
      <c r="G8" s="59">
        <v>0.708517305</v>
      </c>
      <c r="H8" s="59">
        <v>0</v>
      </c>
      <c r="I8" s="59">
        <v>0</v>
      </c>
      <c r="J8" s="59">
        <v>0.051643406</v>
      </c>
    </row>
    <row r="9" spans="1:10" ht="16.5" customHeight="1">
      <c r="A9" s="37">
        <v>6</v>
      </c>
      <c r="B9" s="39" t="s">
        <v>69</v>
      </c>
      <c r="C9" s="59">
        <v>4.706561375</v>
      </c>
      <c r="D9" s="59">
        <v>12.594708042</v>
      </c>
      <c r="E9" s="59">
        <v>40.980555397</v>
      </c>
      <c r="F9" s="59">
        <v>0</v>
      </c>
      <c r="G9" s="59">
        <v>2.041166125</v>
      </c>
      <c r="H9" s="59">
        <v>0</v>
      </c>
      <c r="I9" s="59">
        <v>0</v>
      </c>
      <c r="J9" s="59">
        <v>0.157935716</v>
      </c>
    </row>
    <row r="10" spans="1:10" ht="16.5" customHeight="1">
      <c r="A10" s="37">
        <v>7</v>
      </c>
      <c r="B10" s="39" t="s">
        <v>70</v>
      </c>
      <c r="C10" s="59">
        <v>0.12564385</v>
      </c>
      <c r="D10" s="59">
        <v>1.950305466</v>
      </c>
      <c r="E10" s="59">
        <v>5.759971265</v>
      </c>
      <c r="F10" s="59">
        <v>0</v>
      </c>
      <c r="G10" s="59">
        <v>0.585301944</v>
      </c>
      <c r="H10" s="59">
        <v>0</v>
      </c>
      <c r="I10" s="59">
        <v>0</v>
      </c>
      <c r="J10" s="59">
        <v>0.003805782</v>
      </c>
    </row>
    <row r="11" spans="1:10" ht="16.5" customHeight="1">
      <c r="A11" s="37">
        <v>8</v>
      </c>
      <c r="B11" s="38" t="s">
        <v>71</v>
      </c>
      <c r="C11" s="59">
        <v>0</v>
      </c>
      <c r="D11" s="59">
        <v>0.000177813</v>
      </c>
      <c r="E11" s="59">
        <v>0.236559871</v>
      </c>
      <c r="F11" s="59">
        <v>0</v>
      </c>
      <c r="G11" s="59">
        <v>0.009382501</v>
      </c>
      <c r="H11" s="59">
        <v>0</v>
      </c>
      <c r="I11" s="59">
        <v>0</v>
      </c>
      <c r="J11" s="59">
        <v>0</v>
      </c>
    </row>
    <row r="12" spans="1:10" ht="16.5" customHeight="1">
      <c r="A12" s="37">
        <v>9</v>
      </c>
      <c r="B12" s="38" t="s">
        <v>72</v>
      </c>
      <c r="C12" s="59">
        <v>0</v>
      </c>
      <c r="D12" s="59">
        <v>0.000502177</v>
      </c>
      <c r="E12" s="59">
        <v>0.360530378</v>
      </c>
      <c r="F12" s="59">
        <v>0</v>
      </c>
      <c r="G12" s="59">
        <v>0.013060103</v>
      </c>
      <c r="H12" s="59">
        <v>0</v>
      </c>
      <c r="I12" s="59">
        <v>0</v>
      </c>
      <c r="J12" s="59">
        <v>0</v>
      </c>
    </row>
    <row r="13" spans="1:10" ht="16.5" customHeight="1">
      <c r="A13" s="37">
        <v>10</v>
      </c>
      <c r="B13" s="39" t="s">
        <v>73</v>
      </c>
      <c r="C13" s="59">
        <v>0.033271535</v>
      </c>
      <c r="D13" s="59">
        <v>3.503617663</v>
      </c>
      <c r="E13" s="59">
        <v>13.157763241</v>
      </c>
      <c r="F13" s="59">
        <v>0</v>
      </c>
      <c r="G13" s="59">
        <v>1.355933241</v>
      </c>
      <c r="H13" s="59">
        <v>0</v>
      </c>
      <c r="I13" s="59">
        <v>0</v>
      </c>
      <c r="J13" s="59">
        <v>0.01791255</v>
      </c>
    </row>
    <row r="14" spans="1:10" ht="16.5" customHeight="1">
      <c r="A14" s="37">
        <v>11</v>
      </c>
      <c r="B14" s="39" t="s">
        <v>74</v>
      </c>
      <c r="C14" s="59">
        <v>18.078225792</v>
      </c>
      <c r="D14" s="59">
        <v>76.530244858</v>
      </c>
      <c r="E14" s="59">
        <v>174.564347578</v>
      </c>
      <c r="F14" s="59">
        <v>0</v>
      </c>
      <c r="G14" s="59">
        <v>8.282461141</v>
      </c>
      <c r="H14" s="59">
        <v>0</v>
      </c>
      <c r="I14" s="59">
        <v>0</v>
      </c>
      <c r="J14" s="59">
        <v>0.564616053</v>
      </c>
    </row>
    <row r="15" spans="1:10" ht="16.5" customHeight="1">
      <c r="A15" s="37">
        <v>12</v>
      </c>
      <c r="B15" s="39" t="s">
        <v>75</v>
      </c>
      <c r="C15" s="59">
        <v>126.180379704</v>
      </c>
      <c r="D15" s="59">
        <v>969.577189493</v>
      </c>
      <c r="E15" s="59">
        <v>151.912080272</v>
      </c>
      <c r="F15" s="59">
        <v>0</v>
      </c>
      <c r="G15" s="59">
        <v>29.217593238</v>
      </c>
      <c r="H15" s="59">
        <v>0</v>
      </c>
      <c r="I15" s="59">
        <v>0</v>
      </c>
      <c r="J15" s="59">
        <v>3.588459235</v>
      </c>
    </row>
    <row r="16" spans="1:10" ht="16.5" customHeight="1">
      <c r="A16" s="37">
        <v>13</v>
      </c>
      <c r="B16" s="39" t="s">
        <v>76</v>
      </c>
      <c r="C16" s="59">
        <v>0.374104087</v>
      </c>
      <c r="D16" s="59">
        <v>0.556520944</v>
      </c>
      <c r="E16" s="59">
        <v>6.144523509</v>
      </c>
      <c r="F16" s="59">
        <v>0</v>
      </c>
      <c r="G16" s="59">
        <v>0.344401243</v>
      </c>
      <c r="H16" s="59">
        <v>0</v>
      </c>
      <c r="I16" s="59">
        <v>0</v>
      </c>
      <c r="J16" s="59">
        <v>0.014845593</v>
      </c>
    </row>
    <row r="17" spans="1:10" ht="16.5" customHeight="1">
      <c r="A17" s="37">
        <v>14</v>
      </c>
      <c r="B17" s="39" t="s">
        <v>77</v>
      </c>
      <c r="C17" s="59">
        <v>0</v>
      </c>
      <c r="D17" s="59">
        <v>0.604872654</v>
      </c>
      <c r="E17" s="59">
        <v>1.50123204</v>
      </c>
      <c r="F17" s="59">
        <v>0</v>
      </c>
      <c r="G17" s="59">
        <v>0.108191051</v>
      </c>
      <c r="H17" s="59">
        <v>0</v>
      </c>
      <c r="I17" s="59">
        <v>0</v>
      </c>
      <c r="J17" s="59">
        <v>0</v>
      </c>
    </row>
    <row r="18" spans="1:10" ht="16.5" customHeight="1">
      <c r="A18" s="37">
        <v>15</v>
      </c>
      <c r="B18" s="39" t="s">
        <v>78</v>
      </c>
      <c r="C18" s="59">
        <v>0.189393562</v>
      </c>
      <c r="D18" s="59">
        <v>2.718295322</v>
      </c>
      <c r="E18" s="59">
        <v>8.320929779</v>
      </c>
      <c r="F18" s="59">
        <v>0</v>
      </c>
      <c r="G18" s="59">
        <v>0.483927502</v>
      </c>
      <c r="H18" s="59">
        <v>0</v>
      </c>
      <c r="I18" s="59">
        <v>0</v>
      </c>
      <c r="J18" s="59">
        <v>0.00898601</v>
      </c>
    </row>
    <row r="19" spans="1:10" ht="16.5" customHeight="1">
      <c r="A19" s="37">
        <v>16</v>
      </c>
      <c r="B19" s="39" t="s">
        <v>79</v>
      </c>
      <c r="C19" s="59">
        <v>454.397651944</v>
      </c>
      <c r="D19" s="59">
        <v>221.311055964</v>
      </c>
      <c r="E19" s="59">
        <v>391.26938701</v>
      </c>
      <c r="F19" s="59">
        <v>0</v>
      </c>
      <c r="G19" s="59">
        <v>47.525531208</v>
      </c>
      <c r="H19" s="59">
        <v>0</v>
      </c>
      <c r="I19" s="59">
        <v>0</v>
      </c>
      <c r="J19" s="59">
        <v>7.714291565</v>
      </c>
    </row>
    <row r="20" spans="1:10" ht="16.5" customHeight="1">
      <c r="A20" s="37">
        <v>17</v>
      </c>
      <c r="B20" s="39" t="s">
        <v>80</v>
      </c>
      <c r="C20" s="59">
        <v>3.233021241</v>
      </c>
      <c r="D20" s="59">
        <v>29.475364476</v>
      </c>
      <c r="E20" s="59">
        <v>103.407758098</v>
      </c>
      <c r="F20" s="59">
        <v>0</v>
      </c>
      <c r="G20" s="59">
        <v>12.239328811</v>
      </c>
      <c r="H20" s="59">
        <v>0</v>
      </c>
      <c r="I20" s="59">
        <v>0</v>
      </c>
      <c r="J20" s="59">
        <v>7.08823327</v>
      </c>
    </row>
    <row r="21" spans="1:10" ht="16.5" customHeight="1">
      <c r="A21" s="37">
        <v>18</v>
      </c>
      <c r="B21" s="38" t="s">
        <v>81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</row>
    <row r="22" spans="1:10" ht="16.5" customHeight="1">
      <c r="A22" s="37">
        <v>19</v>
      </c>
      <c r="B22" s="39" t="s">
        <v>82</v>
      </c>
      <c r="C22" s="59">
        <v>113.711278522</v>
      </c>
      <c r="D22" s="59">
        <v>2.651832792</v>
      </c>
      <c r="E22" s="59">
        <v>21.060034449</v>
      </c>
      <c r="F22" s="59">
        <v>0</v>
      </c>
      <c r="G22" s="59">
        <v>1.927593461</v>
      </c>
      <c r="H22" s="59">
        <v>0</v>
      </c>
      <c r="I22" s="59">
        <v>0</v>
      </c>
      <c r="J22" s="59">
        <v>0.021232963</v>
      </c>
    </row>
    <row r="23" spans="1:10" ht="16.5" customHeight="1">
      <c r="A23" s="37">
        <v>20</v>
      </c>
      <c r="B23" s="39" t="s">
        <v>83</v>
      </c>
      <c r="C23" s="59">
        <v>2789.084647541</v>
      </c>
      <c r="D23" s="59">
        <v>1872.351034979</v>
      </c>
      <c r="E23" s="59">
        <v>1482.636889422</v>
      </c>
      <c r="F23" s="59">
        <v>0</v>
      </c>
      <c r="G23" s="59">
        <v>154.3675497</v>
      </c>
      <c r="H23" s="59">
        <v>0</v>
      </c>
      <c r="I23" s="59">
        <v>0</v>
      </c>
      <c r="J23" s="59">
        <v>71.021024333</v>
      </c>
    </row>
    <row r="24" spans="1:10" ht="16.5" customHeight="1">
      <c r="A24" s="37">
        <v>21</v>
      </c>
      <c r="B24" s="38" t="s">
        <v>84</v>
      </c>
      <c r="C24" s="59">
        <v>0.002743173</v>
      </c>
      <c r="D24" s="59">
        <v>0.156727865</v>
      </c>
      <c r="E24" s="59">
        <v>0.410235819</v>
      </c>
      <c r="F24" s="59">
        <v>0</v>
      </c>
      <c r="G24" s="59">
        <v>0.143368721</v>
      </c>
      <c r="H24" s="59">
        <v>0</v>
      </c>
      <c r="I24" s="59">
        <v>0</v>
      </c>
      <c r="J24" s="59">
        <v>0</v>
      </c>
    </row>
    <row r="25" spans="1:10" ht="16.5" customHeight="1">
      <c r="A25" s="37">
        <v>22</v>
      </c>
      <c r="B25" s="39" t="s">
        <v>85</v>
      </c>
      <c r="C25" s="59">
        <v>0</v>
      </c>
      <c r="D25" s="59">
        <v>0.181252507</v>
      </c>
      <c r="E25" s="59">
        <v>0.607660019</v>
      </c>
      <c r="F25" s="59">
        <v>0</v>
      </c>
      <c r="G25" s="59">
        <v>0.001203756</v>
      </c>
      <c r="H25" s="59">
        <v>0</v>
      </c>
      <c r="I25" s="59">
        <v>0</v>
      </c>
      <c r="J25" s="59">
        <v>0</v>
      </c>
    </row>
    <row r="26" spans="1:10" ht="16.5" customHeight="1">
      <c r="A26" s="37">
        <v>23</v>
      </c>
      <c r="B26" s="38" t="s">
        <v>86</v>
      </c>
      <c r="C26" s="59">
        <v>0.037927468</v>
      </c>
      <c r="D26" s="59">
        <v>0</v>
      </c>
      <c r="E26" s="59">
        <v>0.178330705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</row>
    <row r="27" spans="1:10" ht="16.5" customHeight="1">
      <c r="A27" s="37">
        <v>24</v>
      </c>
      <c r="B27" s="38" t="s">
        <v>87</v>
      </c>
      <c r="C27" s="59">
        <v>0</v>
      </c>
      <c r="D27" s="59">
        <v>1.85597724</v>
      </c>
      <c r="E27" s="59">
        <v>0.210019489</v>
      </c>
      <c r="F27" s="59">
        <v>0</v>
      </c>
      <c r="G27" s="59">
        <v>0.061711765</v>
      </c>
      <c r="H27" s="59">
        <v>0</v>
      </c>
      <c r="I27" s="59">
        <v>0</v>
      </c>
      <c r="J27" s="59">
        <v>0.002047281</v>
      </c>
    </row>
    <row r="28" spans="1:10" ht="16.5" customHeight="1">
      <c r="A28" s="37">
        <v>25</v>
      </c>
      <c r="B28" s="39" t="s">
        <v>88</v>
      </c>
      <c r="C28" s="59">
        <v>407.536849488</v>
      </c>
      <c r="D28" s="59">
        <v>284.289510666</v>
      </c>
      <c r="E28" s="59">
        <v>372.765227863</v>
      </c>
      <c r="F28" s="59">
        <v>0</v>
      </c>
      <c r="G28" s="59">
        <v>50.261863386</v>
      </c>
      <c r="H28" s="59">
        <v>0</v>
      </c>
      <c r="I28" s="59">
        <v>0</v>
      </c>
      <c r="J28" s="59">
        <v>4.040491775</v>
      </c>
    </row>
    <row r="29" spans="1:10" ht="16.5" customHeight="1">
      <c r="A29" s="37">
        <v>26</v>
      </c>
      <c r="B29" s="39" t="s">
        <v>89</v>
      </c>
      <c r="C29" s="59">
        <v>0.227083398</v>
      </c>
      <c r="D29" s="59">
        <v>6.696471517</v>
      </c>
      <c r="E29" s="59">
        <v>12.557200002</v>
      </c>
      <c r="F29" s="59">
        <v>0</v>
      </c>
      <c r="G29" s="59">
        <v>0.7934316</v>
      </c>
      <c r="H29" s="59">
        <v>0</v>
      </c>
      <c r="I29" s="59">
        <v>0</v>
      </c>
      <c r="J29" s="59">
        <v>0.046014504</v>
      </c>
    </row>
    <row r="30" spans="1:10" ht="16.5" customHeight="1">
      <c r="A30" s="37">
        <v>27</v>
      </c>
      <c r="B30" s="39" t="s">
        <v>14</v>
      </c>
      <c r="C30" s="59">
        <v>80.050040077</v>
      </c>
      <c r="D30" s="59">
        <v>272.663858716</v>
      </c>
      <c r="E30" s="59">
        <v>639.24435948</v>
      </c>
      <c r="F30" s="59">
        <v>0</v>
      </c>
      <c r="G30" s="59">
        <v>104.824591919</v>
      </c>
      <c r="H30" s="59">
        <v>0</v>
      </c>
      <c r="I30" s="59">
        <v>0</v>
      </c>
      <c r="J30" s="59">
        <v>22.625787044</v>
      </c>
    </row>
    <row r="31" spans="1:10" ht="16.5" customHeight="1">
      <c r="A31" s="37">
        <v>28</v>
      </c>
      <c r="B31" s="39" t="s">
        <v>90</v>
      </c>
      <c r="C31" s="59">
        <v>0</v>
      </c>
      <c r="D31" s="59">
        <v>0.028169151</v>
      </c>
      <c r="E31" s="59">
        <v>2.810790827</v>
      </c>
      <c r="F31" s="59">
        <v>0</v>
      </c>
      <c r="G31" s="59">
        <v>0.274644551</v>
      </c>
      <c r="H31" s="59">
        <v>0</v>
      </c>
      <c r="I31" s="59">
        <v>0</v>
      </c>
      <c r="J31" s="59">
        <v>0</v>
      </c>
    </row>
    <row r="32" spans="1:10" ht="16.5" customHeight="1">
      <c r="A32" s="37">
        <v>29</v>
      </c>
      <c r="B32" s="39" t="s">
        <v>91</v>
      </c>
      <c r="C32" s="59">
        <v>1.074950081</v>
      </c>
      <c r="D32" s="59">
        <v>9.61746793</v>
      </c>
      <c r="E32" s="59">
        <v>40.989359952</v>
      </c>
      <c r="F32" s="59">
        <v>0</v>
      </c>
      <c r="G32" s="59">
        <v>3.229551621</v>
      </c>
      <c r="H32" s="59">
        <v>0</v>
      </c>
      <c r="I32" s="59">
        <v>0</v>
      </c>
      <c r="J32" s="59">
        <v>0.83733738</v>
      </c>
    </row>
    <row r="33" spans="1:10" ht="16.5" customHeight="1">
      <c r="A33" s="37">
        <v>30</v>
      </c>
      <c r="B33" s="39" t="s">
        <v>92</v>
      </c>
      <c r="C33" s="59">
        <v>0.754526537</v>
      </c>
      <c r="D33" s="59">
        <v>9.305977591</v>
      </c>
      <c r="E33" s="59">
        <v>71.066802926</v>
      </c>
      <c r="F33" s="59">
        <v>0</v>
      </c>
      <c r="G33" s="59">
        <v>3.115278855</v>
      </c>
      <c r="H33" s="59">
        <v>0</v>
      </c>
      <c r="I33" s="59">
        <v>0</v>
      </c>
      <c r="J33" s="59">
        <v>0.673406569</v>
      </c>
    </row>
    <row r="34" spans="1:10" ht="16.5" customHeight="1">
      <c r="A34" s="37">
        <v>31</v>
      </c>
      <c r="B34" s="38" t="s">
        <v>93</v>
      </c>
      <c r="C34" s="59">
        <v>0</v>
      </c>
      <c r="D34" s="59">
        <v>0.006923574</v>
      </c>
      <c r="E34" s="59">
        <v>0.112347081</v>
      </c>
      <c r="F34" s="59">
        <v>0</v>
      </c>
      <c r="G34" s="59">
        <v>0.000444491</v>
      </c>
      <c r="H34" s="59">
        <v>0</v>
      </c>
      <c r="I34" s="59">
        <v>0</v>
      </c>
      <c r="J34" s="59">
        <v>0</v>
      </c>
    </row>
    <row r="35" spans="1:10" ht="16.5" customHeight="1">
      <c r="A35" s="37">
        <v>32</v>
      </c>
      <c r="B35" s="39" t="s">
        <v>94</v>
      </c>
      <c r="C35" s="59">
        <v>288.211143578</v>
      </c>
      <c r="D35" s="59">
        <v>148.992267472</v>
      </c>
      <c r="E35" s="59">
        <v>295.809684448</v>
      </c>
      <c r="F35" s="59">
        <v>0</v>
      </c>
      <c r="G35" s="59">
        <v>32.348586715</v>
      </c>
      <c r="H35" s="59">
        <v>0</v>
      </c>
      <c r="I35" s="59">
        <v>0</v>
      </c>
      <c r="J35" s="59">
        <v>11.067323894</v>
      </c>
    </row>
    <row r="36" spans="1:10" ht="16.5" customHeight="1">
      <c r="A36" s="37">
        <v>33</v>
      </c>
      <c r="B36" s="39" t="s">
        <v>95</v>
      </c>
      <c r="C36" s="59">
        <v>40.049512144</v>
      </c>
      <c r="D36" s="59">
        <v>26.421743585</v>
      </c>
      <c r="E36" s="59">
        <v>62.475072694</v>
      </c>
      <c r="F36" s="59">
        <v>0</v>
      </c>
      <c r="G36" s="59">
        <v>8.797890967</v>
      </c>
      <c r="H36" s="59">
        <v>0</v>
      </c>
      <c r="I36" s="59">
        <v>0</v>
      </c>
      <c r="J36" s="59">
        <v>0.461935223</v>
      </c>
    </row>
    <row r="37" spans="1:10" ht="16.5" customHeight="1">
      <c r="A37" s="37">
        <v>34</v>
      </c>
      <c r="B37" s="39" t="s">
        <v>96</v>
      </c>
      <c r="C37" s="59">
        <v>0</v>
      </c>
      <c r="D37" s="59">
        <v>0.009140937</v>
      </c>
      <c r="E37" s="59">
        <v>0.283071924</v>
      </c>
      <c r="F37" s="59">
        <v>0</v>
      </c>
      <c r="G37" s="59">
        <v>0.014516599</v>
      </c>
      <c r="H37" s="59">
        <v>0</v>
      </c>
      <c r="I37" s="59">
        <v>0</v>
      </c>
      <c r="J37" s="59">
        <v>0</v>
      </c>
    </row>
    <row r="38" spans="1:10" ht="16.5" customHeight="1">
      <c r="A38" s="37">
        <v>35</v>
      </c>
      <c r="B38" s="39" t="s">
        <v>97</v>
      </c>
      <c r="C38" s="59">
        <v>13.089144283</v>
      </c>
      <c r="D38" s="59">
        <v>43.392336608</v>
      </c>
      <c r="E38" s="59">
        <v>125.202921596</v>
      </c>
      <c r="F38" s="59">
        <v>0</v>
      </c>
      <c r="G38" s="59">
        <v>12.329617783</v>
      </c>
      <c r="H38" s="59">
        <v>0</v>
      </c>
      <c r="I38" s="59">
        <v>0</v>
      </c>
      <c r="J38" s="59">
        <v>0.924139163</v>
      </c>
    </row>
    <row r="39" spans="1:10" ht="16.5" customHeight="1">
      <c r="A39" s="37">
        <v>36</v>
      </c>
      <c r="B39" s="39" t="s">
        <v>98</v>
      </c>
      <c r="C39" s="59">
        <v>0.092531968</v>
      </c>
      <c r="D39" s="59">
        <v>0.515111078</v>
      </c>
      <c r="E39" s="59">
        <v>9.263890065</v>
      </c>
      <c r="F39" s="59">
        <v>0</v>
      </c>
      <c r="G39" s="59">
        <v>0.577984709</v>
      </c>
      <c r="H39" s="59">
        <v>0</v>
      </c>
      <c r="I39" s="59">
        <v>0</v>
      </c>
      <c r="J39" s="59">
        <v>0</v>
      </c>
    </row>
    <row r="40" spans="1:10" ht="16.5" customHeight="1">
      <c r="A40" s="37">
        <v>37</v>
      </c>
      <c r="B40" s="39" t="s">
        <v>99</v>
      </c>
      <c r="C40" s="59">
        <v>34.970798318</v>
      </c>
      <c r="D40" s="59">
        <v>336.912188201</v>
      </c>
      <c r="E40" s="59">
        <v>325.124917104</v>
      </c>
      <c r="F40" s="59">
        <v>0</v>
      </c>
      <c r="G40" s="59">
        <v>32.442499242</v>
      </c>
      <c r="H40" s="59">
        <v>0</v>
      </c>
      <c r="I40" s="59">
        <v>0</v>
      </c>
      <c r="J40" s="59">
        <v>9.199095335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PUBLIC</cp:keywords>
  <dc:description>PUBLIC</dc:description>
  <cp:lastModifiedBy/>
  <cp:lastPrinted>2014-03-24T10:58:12Z</cp:lastPrinted>
  <dcterms:created xsi:type="dcterms:W3CDTF">2014-01-06T04:43:23Z</dcterms:created>
  <dcterms:modified xsi:type="dcterms:W3CDTF">2022-09-08T07:16:07Z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Internal</vt:lpwstr>
  </property>
  <property fmtid="{D5CDD505-2E9C-101B-9397-08002B2CF9AE}" pid="3" name="Footers">
    <vt:lpwstr>No Footers</vt:lpwstr>
  </property>
  <property fmtid="{D5CDD505-2E9C-101B-9397-08002B2CF9AE}" pid="4" name="MSIP_Label_3486a02c-2dfb-4efe-823f-aa2d1f0e6ab7_Enabled">
    <vt:lpwstr>true</vt:lpwstr>
  </property>
  <property fmtid="{D5CDD505-2E9C-101B-9397-08002B2CF9AE}" pid="5" name="MSIP_Label_3486a02c-2dfb-4efe-823f-aa2d1f0e6ab7_SetDate">
    <vt:lpwstr>2022-09-08T07:16:07Z</vt:lpwstr>
  </property>
  <property fmtid="{D5CDD505-2E9C-101B-9397-08002B2CF9AE}" pid="6" name="MSIP_Label_3486a02c-2dfb-4efe-823f-aa2d1f0e6ab7_Method">
    <vt:lpwstr>Standard</vt:lpwstr>
  </property>
  <property fmtid="{D5CDD505-2E9C-101B-9397-08002B2CF9AE}" pid="7" name="MSIP_Label_3486a02c-2dfb-4efe-823f-aa2d1f0e6ab7_Name">
    <vt:lpwstr>CLAPUBLIC</vt:lpwstr>
  </property>
  <property fmtid="{D5CDD505-2E9C-101B-9397-08002B2CF9AE}" pid="8" name="MSIP_Label_3486a02c-2dfb-4efe-823f-aa2d1f0e6ab7_SiteId">
    <vt:lpwstr>e0fd434d-ba64-497b-90d2-859c472e1a92</vt:lpwstr>
  </property>
  <property fmtid="{D5CDD505-2E9C-101B-9397-08002B2CF9AE}" pid="9" name="MSIP_Label_3486a02c-2dfb-4efe-823f-aa2d1f0e6ab7_ActionId">
    <vt:lpwstr>a01d76d1-2e5e-4422-ade2-86c16cf1f45b</vt:lpwstr>
  </property>
  <property fmtid="{D5CDD505-2E9C-101B-9397-08002B2CF9AE}" pid="10" name="MSIP_Label_3486a02c-2dfb-4efe-823f-aa2d1f0e6ab7_ContentBits">
    <vt:lpwstr>2</vt:lpwstr>
  </property>
  <property fmtid="{D5CDD505-2E9C-101B-9397-08002B2CF9AE}" pid="11" name="Classification">
    <vt:lpwstr>PUBLIC</vt:lpwstr>
  </property>
</Properties>
</file>