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88" activeTab="0"/>
  </bookViews>
  <sheets>
    <sheet name="Anex A1 Frmt for AUM disclosure" sheetId="1" r:id="rId1"/>
    <sheet name="Anex A2 Frmt AUM State UT wise" sheetId="2" r:id="rId2"/>
  </sheets>
  <definedNames/>
  <calcPr fullCalcOnLoad="1"/>
</workbook>
</file>

<file path=xl/sharedStrings.xml><?xml version="1.0" encoding="utf-8"?>
<sst xmlns="http://schemas.openxmlformats.org/spreadsheetml/2006/main" count="162" uniqueCount="125">
  <si>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</si>
  <si>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</si>
  <si>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</si>
  <si>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</si>
  <si>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</si>
  <si>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</si>
  <si>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</si>
  <si>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</si>
  <si>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</si>
  <si>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</si>
  <si>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</si>
  <si>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</si>
  <si>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</si>
  <si>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</si>
  <si>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</si>
  <si>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</si>
  <si>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</si>
  <si>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</si>
  <si>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</si>
  <si>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</si>
  <si>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</si>
  <si>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</si>
  <si>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</si>
  <si>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</si>
  <si>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</si>
  <si>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</si>
  <si>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</si>
  <si>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</si>
  <si>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</si>
  <si>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</si>
  <si>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</si>
  <si>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</si>
  <si>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</si>
  <si>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</si>
  <si>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</si>
  <si>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</si>
  <si>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</si>
  <si>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</si>
  <si>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</si>
  <si>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</si>
  <si>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</si>
  <si>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</si>
  <si>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</si>
  <si>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</si>
  <si>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</si>
  <si>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</si>
  <si>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Infrastructure Debt Funds</t>
  </si>
  <si>
    <t>GRAND TOTAL (A+B+C+D+E)</t>
  </si>
  <si>
    <t>HSBC Tax Saver Equity Fund</t>
  </si>
  <si>
    <t>HSBC Flexi Debt Fund</t>
  </si>
  <si>
    <t>HSBC Infrastructure Equity Fund</t>
  </si>
  <si>
    <t>HSBC Asia Pacific (Ex Japan) Dividend Yield Fund</t>
  </si>
  <si>
    <t>HSBC Brazil Fund</t>
  </si>
  <si>
    <t>HSBC Managed Solutions India Conservative Fund</t>
  </si>
  <si>
    <t>HSBC Managed Solutions India Growth Fund</t>
  </si>
  <si>
    <t>HSBC Managed Solutions India Moderate Fund</t>
  </si>
  <si>
    <t>Table showing State wise/ Union Territory wise contribution to Monthly Average Assets Under Management (Monthly AAUM) of category of Schemes</t>
  </si>
  <si>
    <t xml:space="preserve">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</si>
  <si>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</si>
  <si>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</si>
  <si>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</si>
  <si>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</si>
  <si>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</si>
  <si>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</si>
  <si>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</si>
  <si>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</si>
  <si>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</si>
  <si>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</si>
  <si>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</si>
  <si>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</si>
  <si>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</si>
  <si>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</si>
  <si>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</si>
  <si>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</si>
  <si>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</si>
  <si>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</si>
  <si>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</si>
  <si>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</si>
  <si>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</si>
  <si>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</si>
  <si>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</si>
  <si>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</si>
  <si>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</si>
  <si>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</si>
  <si>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</si>
  <si>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</si>
  <si>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</si>
  <si>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</si>
  <si>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</si>
  <si>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</si>
  <si>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</si>
  <si>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</si>
  <si>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</si>
  <si>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</si>
  <si>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</si>
  <si>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</si>
  <si>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</si>
  <si>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</si>
  <si>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</si>
  <si>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</si>
  <si>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HSBC Debt Fund</t>
  </si>
  <si>
    <t>HSBC Low Duration Fund</t>
  </si>
  <si>
    <t>HSBC Regular Savings Fund</t>
  </si>
  <si>
    <t>HSBC Short Duration Fund</t>
  </si>
  <si>
    <t>HSBC Large Cap Equity Fund</t>
  </si>
  <si>
    <t>HSBC Small Cap Equity Fund</t>
  </si>
  <si>
    <t>HSBC Global Emerging Markets Fund</t>
  </si>
  <si>
    <t>B30</t>
  </si>
  <si>
    <t>T30</t>
  </si>
  <si>
    <t>HSBC Cash Fund</t>
  </si>
  <si>
    <t>HSBC Equity Hybrid Fund</t>
  </si>
  <si>
    <t>HSBC Fixed Term Series 137</t>
  </si>
  <si>
    <t>HSBC Fixed Term Series 139</t>
  </si>
  <si>
    <t>HSBC Large and Midcap Equity Fund</t>
  </si>
  <si>
    <t>HSBC Fixed Term Series 140</t>
  </si>
  <si>
    <t>HSBC Overnight Fund</t>
  </si>
  <si>
    <t>(c) Sub-Total</t>
  </si>
  <si>
    <t>HSBC Ultra Short Duration Fund</t>
  </si>
  <si>
    <t>HSBC Focused Equity Fund</t>
  </si>
  <si>
    <t>HSBC Corporate Bond Fund</t>
  </si>
  <si>
    <t>HSBC Flexi Cap Fund</t>
  </si>
  <si>
    <t>HSBC Global Equity Climate Change Fund of Fund</t>
  </si>
  <si>
    <t>HSBC Midcap Fund</t>
  </si>
  <si>
    <t>HSBC CRISIL IBX 50:50 Gilt Plus SDL Apr 2028 Index Fund</t>
  </si>
  <si>
    <t>HSBC Mutual Fund: Monthly Average Assets Under Management (AUM) for the month of Apr 2022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</si>
</sst>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0.00000"/>
  </numFmts>
  <fonts count="43">
    <font>
      <sz val="10"/>
      <color indexed="8"/>
      <name val="Arial"/>
      <family val="2"/>
    </font>
    <font>
      <sz val="9"/>
      <color indexed="8"/>
      <name val="Trebuchet MS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9"/>
      <color rgb="FF9C0006"/>
      <name val="Trebuchet MS"/>
      <family val="2"/>
    </font>
    <font>
      <b/>
      <sz val="9"/>
      <color rgb="FFFA7D00"/>
      <name val="Trebuchet MS"/>
      <family val="2"/>
    </font>
    <font>
      <b/>
      <sz val="9"/>
      <color theme="0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3F3F76"/>
      <name val="Trebuchet MS"/>
      <family val="2"/>
    </font>
    <font>
      <sz val="9"/>
      <color rgb="FFFA7D00"/>
      <name val="Trebuchet MS"/>
      <family val="2"/>
    </font>
    <font>
      <sz val="9"/>
      <color rgb="FF9C6500"/>
      <name val="Trebuchet MS"/>
      <family val="2"/>
    </font>
    <font>
      <b/>
      <sz val="9"/>
      <color rgb="FF3F3F3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0" applyFont="1" applyBorder="1" applyAlignment="1">
      <alignment/>
    </xf>
    <xf numFmtId="0" fontId="4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4" fontId="7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18" xfId="56" applyNumberFormat="1" applyFont="1" applyFill="1" applyBorder="1" applyAlignment="1">
      <alignment horizontal="left"/>
      <protection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4" fontId="7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2" fontId="0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4" fontId="0" fillId="0" borderId="26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14" xfId="0" applyNumberFormat="1" applyFont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4" fillId="0" borderId="28" xfId="56" applyNumberFormat="1" applyFont="1" applyFill="1" applyBorder="1" applyAlignment="1">
      <alignment horizontal="center" vertical="top" wrapText="1"/>
      <protection/>
    </xf>
    <xf numFmtId="2" fontId="4" fillId="0" borderId="29" xfId="56" applyNumberFormat="1" applyFont="1" applyFill="1" applyBorder="1" applyAlignment="1">
      <alignment horizontal="center" vertical="top" wrapText="1"/>
      <protection/>
    </xf>
    <xf numFmtId="2" fontId="4" fillId="0" borderId="30" xfId="56" applyNumberFormat="1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4" fillId="0" borderId="31" xfId="56" applyNumberFormat="1" applyFont="1" applyFill="1" applyBorder="1" applyAlignment="1">
      <alignment horizontal="center"/>
      <protection/>
    </xf>
    <xf numFmtId="2" fontId="4" fillId="0" borderId="32" xfId="56" applyNumberFormat="1" applyFont="1" applyFill="1" applyBorder="1" applyAlignment="1">
      <alignment horizontal="center"/>
      <protection/>
    </xf>
    <xf numFmtId="2" fontId="4" fillId="0" borderId="33" xfId="56" applyNumberFormat="1" applyFont="1" applyFill="1" applyBorder="1" applyAlignment="1">
      <alignment horizontal="center"/>
      <protection/>
    </xf>
    <xf numFmtId="2" fontId="4" fillId="0" borderId="31" xfId="56" applyNumberFormat="1" applyFont="1" applyFill="1" applyBorder="1" applyAlignment="1">
      <alignment horizontal="center" vertical="top" wrapText="1"/>
      <protection/>
    </xf>
    <xf numFmtId="2" fontId="4" fillId="0" borderId="32" xfId="56" applyNumberFormat="1" applyFont="1" applyFill="1" applyBorder="1" applyAlignment="1">
      <alignment horizontal="center" vertical="top" wrapText="1"/>
      <protection/>
    </xf>
    <xf numFmtId="2" fontId="4" fillId="0" borderId="33" xfId="56" applyNumberFormat="1" applyFont="1" applyFill="1" applyBorder="1" applyAlignment="1">
      <alignment horizontal="center" vertical="top" wrapText="1"/>
      <protection/>
    </xf>
    <xf numFmtId="2" fontId="4" fillId="0" borderId="34" xfId="56" applyNumberFormat="1" applyFont="1" applyFill="1" applyBorder="1" applyAlignment="1">
      <alignment horizontal="center" vertical="top" wrapText="1"/>
      <protection/>
    </xf>
    <xf numFmtId="2" fontId="4" fillId="0" borderId="35" xfId="56" applyNumberFormat="1" applyFont="1" applyFill="1" applyBorder="1" applyAlignment="1">
      <alignment horizontal="center" vertical="top" wrapText="1"/>
      <protection/>
    </xf>
    <xf numFmtId="2" fontId="4" fillId="0" borderId="36" xfId="56" applyNumberFormat="1" applyFont="1" applyFill="1" applyBorder="1" applyAlignment="1">
      <alignment horizontal="center" vertical="top" wrapText="1"/>
      <protection/>
    </xf>
    <xf numFmtId="3" fontId="4" fillId="0" borderId="37" xfId="56" applyNumberFormat="1" applyFont="1" applyFill="1" applyBorder="1" applyAlignment="1">
      <alignment horizontal="center" vertical="center" wrapText="1"/>
      <protection/>
    </xf>
    <xf numFmtId="3" fontId="4" fillId="0" borderId="38" xfId="56" applyNumberFormat="1" applyFont="1" applyFill="1" applyBorder="1" applyAlignment="1">
      <alignment horizontal="center" vertical="center" wrapText="1"/>
      <protection/>
    </xf>
    <xf numFmtId="3" fontId="4" fillId="0" borderId="39" xfId="56" applyNumberFormat="1" applyFont="1" applyFill="1" applyBorder="1" applyAlignment="1">
      <alignment horizontal="center" vertical="center" wrapText="1"/>
      <protection/>
    </xf>
    <xf numFmtId="49" fontId="42" fillId="0" borderId="40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6" xfId="55" applyNumberFormat="1" applyFont="1" applyFill="1" applyBorder="1" applyAlignment="1">
      <alignment horizontal="center" vertical="center" wrapText="1"/>
      <protection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2"/>
  <sheetViews>
    <sheetView tabSelected="1" zoomScalePageLayoutView="0" workbookViewId="0" topLeftCell="A1">
      <pane xSplit="2" ySplit="1" topLeftCell="C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7.00390625" style="15" bestFit="1" customWidth="1"/>
    <col min="2" max="2" width="44.140625" style="15" bestFit="1" customWidth="1"/>
    <col min="3" max="3" width="4.7109375" style="15" bestFit="1" customWidth="1"/>
    <col min="4" max="4" width="6.7109375" style="15" bestFit="1" customWidth="1"/>
    <col min="5" max="7" width="4.7109375" style="15" bestFit="1" customWidth="1"/>
    <col min="8" max="8" width="5.7109375" style="15" bestFit="1" customWidth="1"/>
    <col min="9" max="9" width="8.140625" style="15" customWidth="1"/>
    <col min="10" max="10" width="6.7109375" style="15" bestFit="1" customWidth="1"/>
    <col min="11" max="11" width="4.7109375" style="15" bestFit="1" customWidth="1"/>
    <col min="12" max="12" width="6.7109375" style="15" bestFit="1" customWidth="1"/>
    <col min="13" max="17" width="4.7109375" style="15" bestFit="1" customWidth="1"/>
    <col min="18" max="18" width="5.7109375" style="15" bestFit="1" customWidth="1"/>
    <col min="19" max="19" width="6.7109375" style="15" bestFit="1" customWidth="1"/>
    <col min="20" max="20" width="5.7109375" style="15" bestFit="1" customWidth="1"/>
    <col min="21" max="27" width="4.7109375" style="15" bestFit="1" customWidth="1"/>
    <col min="28" max="28" width="6.7109375" style="15" bestFit="1" customWidth="1"/>
    <col min="29" max="29" width="5.7109375" style="15" bestFit="1" customWidth="1"/>
    <col min="30" max="31" width="4.7109375" style="15" bestFit="1" customWidth="1"/>
    <col min="32" max="32" width="8.140625" style="15" customWidth="1"/>
    <col min="33" max="37" width="4.7109375" style="15" bestFit="1" customWidth="1"/>
    <col min="38" max="38" width="5.7109375" style="15" bestFit="1" customWidth="1"/>
    <col min="39" max="41" width="4.7109375" style="15" bestFit="1" customWidth="1"/>
    <col min="42" max="42" width="6.7109375" style="15" bestFit="1" customWidth="1"/>
    <col min="43" max="47" width="4.7109375" style="15" bestFit="1" customWidth="1"/>
    <col min="48" max="49" width="6.7109375" style="15" bestFit="1" customWidth="1"/>
    <col min="50" max="51" width="4.7109375" style="15" bestFit="1" customWidth="1"/>
    <col min="52" max="52" width="6.7109375" style="33" bestFit="1" customWidth="1"/>
    <col min="53" max="57" width="4.7109375" style="15" bestFit="1" customWidth="1"/>
    <col min="58" max="58" width="6.7109375" style="15" bestFit="1" customWidth="1"/>
    <col min="59" max="59" width="5.7109375" style="15" bestFit="1" customWidth="1"/>
    <col min="60" max="61" width="4.7109375" style="15" bestFit="1" customWidth="1"/>
    <col min="62" max="62" width="5.7109375" style="15" bestFit="1" customWidth="1"/>
    <col min="63" max="63" width="13.8515625" style="15" bestFit="1" customWidth="1"/>
    <col min="64" max="16384" width="9.140625" style="15" customWidth="1"/>
  </cols>
  <sheetData>
    <row r="1" spans="1:63" s="1" customFormat="1" ht="15.75" thickBot="1">
      <c r="A1" s="98" t="s">
        <v>31</v>
      </c>
      <c r="B1" s="100" t="s">
        <v>27</v>
      </c>
      <c r="C1" s="89" t="s">
        <v>124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1"/>
    </row>
    <row r="2" spans="1:63" s="1" customFormat="1" ht="15.75" customHeight="1" thickBot="1">
      <c r="A2" s="99"/>
      <c r="B2" s="101"/>
      <c r="C2" s="89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  <c r="W2" s="89" t="s">
        <v>24</v>
      </c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1"/>
      <c r="AQ2" s="89" t="s">
        <v>25</v>
      </c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1"/>
      <c r="BK2" s="95" t="s">
        <v>22</v>
      </c>
    </row>
    <row r="3" spans="1:63" s="3" customFormat="1" ht="15.75" customHeight="1" thickBot="1">
      <c r="A3" s="99"/>
      <c r="B3" s="101"/>
      <c r="C3" s="86" t="s">
        <v>108</v>
      </c>
      <c r="D3" s="87"/>
      <c r="E3" s="87"/>
      <c r="F3" s="87"/>
      <c r="G3" s="87"/>
      <c r="H3" s="87"/>
      <c r="I3" s="87"/>
      <c r="J3" s="87"/>
      <c r="K3" s="87"/>
      <c r="L3" s="88"/>
      <c r="M3" s="86" t="s">
        <v>107</v>
      </c>
      <c r="N3" s="87"/>
      <c r="O3" s="87"/>
      <c r="P3" s="87"/>
      <c r="Q3" s="87"/>
      <c r="R3" s="87"/>
      <c r="S3" s="87"/>
      <c r="T3" s="87"/>
      <c r="U3" s="87"/>
      <c r="V3" s="88"/>
      <c r="W3" s="86" t="s">
        <v>108</v>
      </c>
      <c r="X3" s="87"/>
      <c r="Y3" s="87"/>
      <c r="Z3" s="87"/>
      <c r="AA3" s="87"/>
      <c r="AB3" s="87"/>
      <c r="AC3" s="87"/>
      <c r="AD3" s="87"/>
      <c r="AE3" s="87"/>
      <c r="AF3" s="88"/>
      <c r="AG3" s="86" t="s">
        <v>107</v>
      </c>
      <c r="AH3" s="87"/>
      <c r="AI3" s="87"/>
      <c r="AJ3" s="87"/>
      <c r="AK3" s="87"/>
      <c r="AL3" s="87"/>
      <c r="AM3" s="87"/>
      <c r="AN3" s="87"/>
      <c r="AO3" s="87"/>
      <c r="AP3" s="88"/>
      <c r="AQ3" s="86" t="s">
        <v>108</v>
      </c>
      <c r="AR3" s="87"/>
      <c r="AS3" s="87"/>
      <c r="AT3" s="87"/>
      <c r="AU3" s="87"/>
      <c r="AV3" s="87"/>
      <c r="AW3" s="87"/>
      <c r="AX3" s="87"/>
      <c r="AY3" s="87"/>
      <c r="AZ3" s="88"/>
      <c r="BA3" s="86" t="s">
        <v>107</v>
      </c>
      <c r="BB3" s="87"/>
      <c r="BC3" s="87"/>
      <c r="BD3" s="87"/>
      <c r="BE3" s="87"/>
      <c r="BF3" s="87"/>
      <c r="BG3" s="87"/>
      <c r="BH3" s="87"/>
      <c r="BI3" s="87"/>
      <c r="BJ3" s="88"/>
      <c r="BK3" s="96"/>
    </row>
    <row r="4" spans="1:63" s="3" customFormat="1" ht="15" customHeight="1">
      <c r="A4" s="99"/>
      <c r="B4" s="101"/>
      <c r="C4" s="92" t="s">
        <v>28</v>
      </c>
      <c r="D4" s="93"/>
      <c r="E4" s="93"/>
      <c r="F4" s="93"/>
      <c r="G4" s="94"/>
      <c r="H4" s="80" t="s">
        <v>29</v>
      </c>
      <c r="I4" s="81"/>
      <c r="J4" s="81"/>
      <c r="K4" s="81"/>
      <c r="L4" s="82"/>
      <c r="M4" s="92" t="s">
        <v>28</v>
      </c>
      <c r="N4" s="93"/>
      <c r="O4" s="93"/>
      <c r="P4" s="93"/>
      <c r="Q4" s="94"/>
      <c r="R4" s="80" t="s">
        <v>29</v>
      </c>
      <c r="S4" s="81"/>
      <c r="T4" s="81"/>
      <c r="U4" s="81"/>
      <c r="V4" s="82"/>
      <c r="W4" s="92" t="s">
        <v>28</v>
      </c>
      <c r="X4" s="93"/>
      <c r="Y4" s="93"/>
      <c r="Z4" s="93"/>
      <c r="AA4" s="94"/>
      <c r="AB4" s="80" t="s">
        <v>29</v>
      </c>
      <c r="AC4" s="81"/>
      <c r="AD4" s="81"/>
      <c r="AE4" s="81"/>
      <c r="AF4" s="82"/>
      <c r="AG4" s="92" t="s">
        <v>28</v>
      </c>
      <c r="AH4" s="93"/>
      <c r="AI4" s="93"/>
      <c r="AJ4" s="93"/>
      <c r="AK4" s="94"/>
      <c r="AL4" s="80" t="s">
        <v>29</v>
      </c>
      <c r="AM4" s="81"/>
      <c r="AN4" s="81"/>
      <c r="AO4" s="81"/>
      <c r="AP4" s="82"/>
      <c r="AQ4" s="92" t="s">
        <v>28</v>
      </c>
      <c r="AR4" s="93"/>
      <c r="AS4" s="93"/>
      <c r="AT4" s="93"/>
      <c r="AU4" s="94"/>
      <c r="AV4" s="80" t="s">
        <v>29</v>
      </c>
      <c r="AW4" s="81"/>
      <c r="AX4" s="81"/>
      <c r="AY4" s="81"/>
      <c r="AZ4" s="82"/>
      <c r="BA4" s="92" t="s">
        <v>28</v>
      </c>
      <c r="BB4" s="93"/>
      <c r="BC4" s="93"/>
      <c r="BD4" s="93"/>
      <c r="BE4" s="94"/>
      <c r="BF4" s="80" t="s">
        <v>29</v>
      </c>
      <c r="BG4" s="81"/>
      <c r="BH4" s="81"/>
      <c r="BI4" s="81"/>
      <c r="BJ4" s="82"/>
      <c r="BK4" s="96"/>
    </row>
    <row r="5" spans="1:63" s="3" customFormat="1" ht="15" customHeight="1">
      <c r="A5" s="99"/>
      <c r="B5" s="101"/>
      <c r="C5" s="5">
        <v>1</v>
      </c>
      <c r="D5" s="4">
        <v>2</v>
      </c>
      <c r="E5" s="4">
        <v>3</v>
      </c>
      <c r="F5" s="4">
        <v>4</v>
      </c>
      <c r="G5" s="6">
        <v>5</v>
      </c>
      <c r="H5" s="5">
        <v>1</v>
      </c>
      <c r="I5" s="4">
        <v>2</v>
      </c>
      <c r="J5" s="4">
        <v>3</v>
      </c>
      <c r="K5" s="4">
        <v>4</v>
      </c>
      <c r="L5" s="6">
        <v>5</v>
      </c>
      <c r="M5" s="5">
        <v>1</v>
      </c>
      <c r="N5" s="4">
        <v>2</v>
      </c>
      <c r="O5" s="4">
        <v>3</v>
      </c>
      <c r="P5" s="4">
        <v>4</v>
      </c>
      <c r="Q5" s="6">
        <v>5</v>
      </c>
      <c r="R5" s="5">
        <v>1</v>
      </c>
      <c r="S5" s="4">
        <v>2</v>
      </c>
      <c r="T5" s="4">
        <v>3</v>
      </c>
      <c r="U5" s="4">
        <v>4</v>
      </c>
      <c r="V5" s="6">
        <v>5</v>
      </c>
      <c r="W5" s="5">
        <v>1</v>
      </c>
      <c r="X5" s="4">
        <v>2</v>
      </c>
      <c r="Y5" s="4">
        <v>3</v>
      </c>
      <c r="Z5" s="4">
        <v>4</v>
      </c>
      <c r="AA5" s="6">
        <v>5</v>
      </c>
      <c r="AB5" s="5">
        <v>1</v>
      </c>
      <c r="AC5" s="4">
        <v>2</v>
      </c>
      <c r="AD5" s="4">
        <v>3</v>
      </c>
      <c r="AE5" s="4">
        <v>4</v>
      </c>
      <c r="AF5" s="6">
        <v>5</v>
      </c>
      <c r="AG5" s="5">
        <v>1</v>
      </c>
      <c r="AH5" s="4">
        <v>2</v>
      </c>
      <c r="AI5" s="4">
        <v>3</v>
      </c>
      <c r="AJ5" s="4">
        <v>4</v>
      </c>
      <c r="AK5" s="6">
        <v>5</v>
      </c>
      <c r="AL5" s="5">
        <v>1</v>
      </c>
      <c r="AM5" s="4">
        <v>2</v>
      </c>
      <c r="AN5" s="4">
        <v>3</v>
      </c>
      <c r="AO5" s="4">
        <v>4</v>
      </c>
      <c r="AP5" s="6">
        <v>5</v>
      </c>
      <c r="AQ5" s="5">
        <v>1</v>
      </c>
      <c r="AR5" s="4">
        <v>2</v>
      </c>
      <c r="AS5" s="4">
        <v>3</v>
      </c>
      <c r="AT5" s="4">
        <v>4</v>
      </c>
      <c r="AU5" s="6">
        <v>5</v>
      </c>
      <c r="AV5" s="5">
        <v>1</v>
      </c>
      <c r="AW5" s="4">
        <v>2</v>
      </c>
      <c r="AX5" s="4">
        <v>3</v>
      </c>
      <c r="AY5" s="4">
        <v>4</v>
      </c>
      <c r="AZ5" s="6">
        <v>5</v>
      </c>
      <c r="BA5" s="5">
        <v>1</v>
      </c>
      <c r="BB5" s="4">
        <v>2</v>
      </c>
      <c r="BC5" s="4">
        <v>3</v>
      </c>
      <c r="BD5" s="4">
        <v>4</v>
      </c>
      <c r="BE5" s="6">
        <v>5</v>
      </c>
      <c r="BF5" s="5">
        <v>1</v>
      </c>
      <c r="BG5" s="4">
        <v>2</v>
      </c>
      <c r="BH5" s="4">
        <v>3</v>
      </c>
      <c r="BI5" s="4">
        <v>4</v>
      </c>
      <c r="BJ5" s="6">
        <v>5</v>
      </c>
      <c r="BK5" s="97"/>
    </row>
    <row r="6" spans="1:63" ht="12.75">
      <c r="A6" s="7" t="s">
        <v>0</v>
      </c>
      <c r="B6" s="8" t="s">
        <v>6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</row>
    <row r="7" spans="1:63" ht="12.75">
      <c r="A7" s="7" t="s">
        <v>32</v>
      </c>
      <c r="B7" s="36" t="s">
        <v>11</v>
      </c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5"/>
    </row>
    <row r="8" spans="1:63" ht="12.75">
      <c r="A8" s="7"/>
      <c r="B8" s="24" t="s">
        <v>109</v>
      </c>
      <c r="C8" s="61">
        <v>0</v>
      </c>
      <c r="D8" s="61">
        <v>324.909340104</v>
      </c>
      <c r="E8" s="61">
        <v>0</v>
      </c>
      <c r="F8" s="61">
        <v>0</v>
      </c>
      <c r="G8" s="61">
        <v>0</v>
      </c>
      <c r="H8" s="61">
        <v>2.115785889</v>
      </c>
      <c r="I8" s="61">
        <v>2357.22549757</v>
      </c>
      <c r="J8" s="61">
        <v>128.937052312</v>
      </c>
      <c r="K8" s="61">
        <v>0</v>
      </c>
      <c r="L8" s="61">
        <v>20.84463598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0.362612298</v>
      </c>
      <c r="S8" s="61">
        <v>188.257315718</v>
      </c>
      <c r="T8" s="61">
        <v>7.635920162</v>
      </c>
      <c r="U8" s="61">
        <v>0</v>
      </c>
      <c r="V8" s="61">
        <v>0.480936689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3.6536462</v>
      </c>
      <c r="AC8" s="61">
        <v>38.203621143</v>
      </c>
      <c r="AD8" s="61">
        <v>0</v>
      </c>
      <c r="AE8" s="61">
        <v>0</v>
      </c>
      <c r="AF8" s="61">
        <v>245.65199973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0.443294523</v>
      </c>
      <c r="AM8" s="61">
        <v>5.632403271</v>
      </c>
      <c r="AN8" s="61">
        <v>0</v>
      </c>
      <c r="AO8" s="61">
        <v>0</v>
      </c>
      <c r="AP8" s="61">
        <v>4.778465641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2.155812755</v>
      </c>
      <c r="AW8" s="61">
        <v>264.066103572</v>
      </c>
      <c r="AX8" s="61">
        <v>0</v>
      </c>
      <c r="AY8" s="61">
        <v>0</v>
      </c>
      <c r="AZ8" s="61">
        <v>26.674739206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0.624582641</v>
      </c>
      <c r="BG8" s="61">
        <v>0</v>
      </c>
      <c r="BH8" s="61">
        <v>0</v>
      </c>
      <c r="BI8" s="61">
        <v>0</v>
      </c>
      <c r="BJ8" s="61">
        <v>0.809250724</v>
      </c>
      <c r="BK8" s="62">
        <f>SUM(C8:BJ8)</f>
        <v>3623.4630161279997</v>
      </c>
    </row>
    <row r="9" spans="1:63" ht="12.75">
      <c r="A9" s="7"/>
      <c r="B9" s="24" t="s">
        <v>115</v>
      </c>
      <c r="C9" s="61">
        <v>0</v>
      </c>
      <c r="D9" s="61">
        <v>0.556851438</v>
      </c>
      <c r="E9" s="61">
        <v>0</v>
      </c>
      <c r="F9" s="61">
        <v>0</v>
      </c>
      <c r="G9" s="61">
        <v>0</v>
      </c>
      <c r="H9" s="61">
        <v>0.130210139</v>
      </c>
      <c r="I9" s="61">
        <v>534.25951779</v>
      </c>
      <c r="J9" s="61">
        <v>0</v>
      </c>
      <c r="K9" s="61">
        <v>0</v>
      </c>
      <c r="L9" s="61">
        <v>2.348099808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0.043547006</v>
      </c>
      <c r="S9" s="61">
        <v>18.15666777</v>
      </c>
      <c r="T9" s="61">
        <v>4.166658883</v>
      </c>
      <c r="U9" s="61">
        <v>0</v>
      </c>
      <c r="V9" s="61">
        <v>0.131740562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0.078752821</v>
      </c>
      <c r="AC9" s="61">
        <v>0</v>
      </c>
      <c r="AD9" s="61">
        <v>0</v>
      </c>
      <c r="AE9" s="61">
        <v>0</v>
      </c>
      <c r="AF9" s="61">
        <v>121.084567789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0.00687688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0.293473351</v>
      </c>
      <c r="AW9" s="61">
        <v>46.378314011</v>
      </c>
      <c r="AX9" s="61">
        <v>0</v>
      </c>
      <c r="AY9" s="61">
        <v>0</v>
      </c>
      <c r="AZ9" s="61">
        <v>4.595215111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0.111668653</v>
      </c>
      <c r="BG9" s="61">
        <v>0.467381874</v>
      </c>
      <c r="BH9" s="61">
        <v>0</v>
      </c>
      <c r="BI9" s="61">
        <v>0</v>
      </c>
      <c r="BJ9" s="61">
        <v>0.123172397</v>
      </c>
      <c r="BK9" s="62">
        <f>SUM(C9:BJ9)</f>
        <v>732.9327162830002</v>
      </c>
    </row>
    <row r="10" spans="1:63" ht="12.75">
      <c r="A10" s="7"/>
      <c r="B10" s="25" t="s">
        <v>41</v>
      </c>
      <c r="C10" s="44">
        <f aca="true" t="shared" si="0" ref="C10:BI10">SUM(C8:C9)</f>
        <v>0</v>
      </c>
      <c r="D10" s="31">
        <f>SUM(D8:D9)</f>
        <v>325.46619154200005</v>
      </c>
      <c r="E10" s="31">
        <f t="shared" si="0"/>
        <v>0</v>
      </c>
      <c r="F10" s="31">
        <f t="shared" si="0"/>
        <v>0</v>
      </c>
      <c r="G10" s="45">
        <f t="shared" si="0"/>
        <v>0</v>
      </c>
      <c r="H10" s="44">
        <f t="shared" si="0"/>
        <v>2.245996028</v>
      </c>
      <c r="I10" s="31">
        <f t="shared" si="0"/>
        <v>2891.48501536</v>
      </c>
      <c r="J10" s="31">
        <f t="shared" si="0"/>
        <v>128.937052312</v>
      </c>
      <c r="K10" s="31">
        <f t="shared" si="0"/>
        <v>0</v>
      </c>
      <c r="L10" s="45">
        <f t="shared" si="0"/>
        <v>23.192735788</v>
      </c>
      <c r="M10" s="44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45">
        <f t="shared" si="0"/>
        <v>0</v>
      </c>
      <c r="R10" s="44">
        <f t="shared" si="0"/>
        <v>0.406159304</v>
      </c>
      <c r="S10" s="31">
        <f t="shared" si="0"/>
        <v>206.41398348799999</v>
      </c>
      <c r="T10" s="31">
        <f t="shared" si="0"/>
        <v>11.802579045</v>
      </c>
      <c r="U10" s="31">
        <f t="shared" si="0"/>
        <v>0</v>
      </c>
      <c r="V10" s="45">
        <f t="shared" si="0"/>
        <v>0.612677251</v>
      </c>
      <c r="W10" s="44">
        <f t="shared" si="0"/>
        <v>0</v>
      </c>
      <c r="X10" s="31">
        <f t="shared" si="0"/>
        <v>0</v>
      </c>
      <c r="Y10" s="31">
        <f t="shared" si="0"/>
        <v>0</v>
      </c>
      <c r="Z10" s="31">
        <f t="shared" si="0"/>
        <v>0</v>
      </c>
      <c r="AA10" s="45">
        <f t="shared" si="0"/>
        <v>0</v>
      </c>
      <c r="AB10" s="44">
        <f t="shared" si="0"/>
        <v>3.732399021</v>
      </c>
      <c r="AC10" s="31">
        <f t="shared" si="0"/>
        <v>38.203621143</v>
      </c>
      <c r="AD10" s="31">
        <f t="shared" si="0"/>
        <v>0</v>
      </c>
      <c r="AE10" s="31">
        <f t="shared" si="0"/>
        <v>0</v>
      </c>
      <c r="AF10" s="45">
        <f t="shared" si="0"/>
        <v>366.736567519</v>
      </c>
      <c r="AG10" s="44">
        <f t="shared" si="0"/>
        <v>0</v>
      </c>
      <c r="AH10" s="31">
        <f t="shared" si="0"/>
        <v>0</v>
      </c>
      <c r="AI10" s="31">
        <f t="shared" si="0"/>
        <v>0</v>
      </c>
      <c r="AJ10" s="31">
        <f t="shared" si="0"/>
        <v>0</v>
      </c>
      <c r="AK10" s="45">
        <f t="shared" si="0"/>
        <v>0</v>
      </c>
      <c r="AL10" s="44">
        <f t="shared" si="0"/>
        <v>0.45017140299999997</v>
      </c>
      <c r="AM10" s="31">
        <f t="shared" si="0"/>
        <v>5.632403271</v>
      </c>
      <c r="AN10" s="31">
        <f t="shared" si="0"/>
        <v>0</v>
      </c>
      <c r="AO10" s="31">
        <f t="shared" si="0"/>
        <v>0</v>
      </c>
      <c r="AP10" s="45">
        <f t="shared" si="0"/>
        <v>4.778465641</v>
      </c>
      <c r="AQ10" s="44">
        <f t="shared" si="0"/>
        <v>0</v>
      </c>
      <c r="AR10" s="31">
        <f t="shared" si="0"/>
        <v>0</v>
      </c>
      <c r="AS10" s="31">
        <f t="shared" si="0"/>
        <v>0</v>
      </c>
      <c r="AT10" s="31">
        <f t="shared" si="0"/>
        <v>0</v>
      </c>
      <c r="AU10" s="45">
        <f t="shared" si="0"/>
        <v>0</v>
      </c>
      <c r="AV10" s="44">
        <f t="shared" si="0"/>
        <v>2.4492861059999997</v>
      </c>
      <c r="AW10" s="31">
        <f t="shared" si="0"/>
        <v>310.44441758299996</v>
      </c>
      <c r="AX10" s="31">
        <f t="shared" si="0"/>
        <v>0</v>
      </c>
      <c r="AY10" s="31">
        <f t="shared" si="0"/>
        <v>0</v>
      </c>
      <c r="AZ10" s="45">
        <f t="shared" si="0"/>
        <v>31.269954317</v>
      </c>
      <c r="BA10" s="44">
        <f t="shared" si="0"/>
        <v>0</v>
      </c>
      <c r="BB10" s="31">
        <f t="shared" si="0"/>
        <v>0</v>
      </c>
      <c r="BC10" s="31">
        <f t="shared" si="0"/>
        <v>0</v>
      </c>
      <c r="BD10" s="31">
        <f t="shared" si="0"/>
        <v>0</v>
      </c>
      <c r="BE10" s="45">
        <f t="shared" si="0"/>
        <v>0</v>
      </c>
      <c r="BF10" s="44">
        <f t="shared" si="0"/>
        <v>0.7362512940000001</v>
      </c>
      <c r="BG10" s="31">
        <f t="shared" si="0"/>
        <v>0.467381874</v>
      </c>
      <c r="BH10" s="31">
        <f t="shared" si="0"/>
        <v>0</v>
      </c>
      <c r="BI10" s="31">
        <f t="shared" si="0"/>
        <v>0</v>
      </c>
      <c r="BJ10" s="45">
        <f>SUM(BJ8:BJ9)</f>
        <v>0.932423121</v>
      </c>
      <c r="BK10" s="26">
        <f>SUM(BK8:BK9)</f>
        <v>4356.395732411</v>
      </c>
    </row>
    <row r="11" spans="1:63" ht="12.75">
      <c r="A11" s="7" t="s">
        <v>33</v>
      </c>
      <c r="B11" s="16" t="s">
        <v>3</v>
      </c>
      <c r="C11" s="75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6"/>
    </row>
    <row r="12" spans="1:63" ht="12.75">
      <c r="A12" s="7"/>
      <c r="B12" s="22" t="s">
        <v>30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2">
        <f>SUM(C12:BJ12)</f>
        <v>0</v>
      </c>
    </row>
    <row r="13" spans="1:63" ht="12.75">
      <c r="A13" s="7"/>
      <c r="B13" s="17" t="s">
        <v>42</v>
      </c>
      <c r="C13" s="44">
        <f aca="true" t="shared" si="1" ref="C13:BJ13">SUM(C12)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45">
        <f t="shared" si="1"/>
        <v>0</v>
      </c>
      <c r="H13" s="44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45">
        <f t="shared" si="1"/>
        <v>0</v>
      </c>
      <c r="M13" s="44">
        <f t="shared" si="1"/>
        <v>0</v>
      </c>
      <c r="N13" s="31">
        <f t="shared" si="1"/>
        <v>0</v>
      </c>
      <c r="O13" s="31">
        <f t="shared" si="1"/>
        <v>0</v>
      </c>
      <c r="P13" s="31">
        <f t="shared" si="1"/>
        <v>0</v>
      </c>
      <c r="Q13" s="45">
        <f t="shared" si="1"/>
        <v>0</v>
      </c>
      <c r="R13" s="44">
        <f t="shared" si="1"/>
        <v>0</v>
      </c>
      <c r="S13" s="31">
        <f t="shared" si="1"/>
        <v>0</v>
      </c>
      <c r="T13" s="31">
        <f t="shared" si="1"/>
        <v>0</v>
      </c>
      <c r="U13" s="31">
        <f t="shared" si="1"/>
        <v>0</v>
      </c>
      <c r="V13" s="45">
        <f t="shared" si="1"/>
        <v>0</v>
      </c>
      <c r="W13" s="44">
        <f t="shared" si="1"/>
        <v>0</v>
      </c>
      <c r="X13" s="31">
        <f t="shared" si="1"/>
        <v>0</v>
      </c>
      <c r="Y13" s="31">
        <f t="shared" si="1"/>
        <v>0</v>
      </c>
      <c r="Z13" s="31">
        <f t="shared" si="1"/>
        <v>0</v>
      </c>
      <c r="AA13" s="45">
        <f t="shared" si="1"/>
        <v>0</v>
      </c>
      <c r="AB13" s="44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45">
        <f t="shared" si="1"/>
        <v>0</v>
      </c>
      <c r="AG13" s="44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45">
        <f t="shared" si="1"/>
        <v>0</v>
      </c>
      <c r="AL13" s="44">
        <f t="shared" si="1"/>
        <v>0</v>
      </c>
      <c r="AM13" s="31">
        <f t="shared" si="1"/>
        <v>0</v>
      </c>
      <c r="AN13" s="31">
        <f t="shared" si="1"/>
        <v>0</v>
      </c>
      <c r="AO13" s="31">
        <f t="shared" si="1"/>
        <v>0</v>
      </c>
      <c r="AP13" s="45">
        <f t="shared" si="1"/>
        <v>0</v>
      </c>
      <c r="AQ13" s="44">
        <f t="shared" si="1"/>
        <v>0</v>
      </c>
      <c r="AR13" s="31">
        <f t="shared" si="1"/>
        <v>0</v>
      </c>
      <c r="AS13" s="31">
        <f t="shared" si="1"/>
        <v>0</v>
      </c>
      <c r="AT13" s="31">
        <f t="shared" si="1"/>
        <v>0</v>
      </c>
      <c r="AU13" s="45">
        <f t="shared" si="1"/>
        <v>0</v>
      </c>
      <c r="AV13" s="44">
        <f t="shared" si="1"/>
        <v>0</v>
      </c>
      <c r="AW13" s="31">
        <f t="shared" si="1"/>
        <v>0</v>
      </c>
      <c r="AX13" s="31">
        <f t="shared" si="1"/>
        <v>0</v>
      </c>
      <c r="AY13" s="31">
        <f t="shared" si="1"/>
        <v>0</v>
      </c>
      <c r="AZ13" s="46">
        <f t="shared" si="1"/>
        <v>0</v>
      </c>
      <c r="BA13" s="44">
        <f t="shared" si="1"/>
        <v>0</v>
      </c>
      <c r="BB13" s="31">
        <f t="shared" si="1"/>
        <v>0</v>
      </c>
      <c r="BC13" s="31">
        <f t="shared" si="1"/>
        <v>0</v>
      </c>
      <c r="BD13" s="31">
        <f t="shared" si="1"/>
        <v>0</v>
      </c>
      <c r="BE13" s="45">
        <f t="shared" si="1"/>
        <v>0</v>
      </c>
      <c r="BF13" s="44">
        <f t="shared" si="1"/>
        <v>0</v>
      </c>
      <c r="BG13" s="31">
        <f t="shared" si="1"/>
        <v>0</v>
      </c>
      <c r="BH13" s="31">
        <f t="shared" si="1"/>
        <v>0</v>
      </c>
      <c r="BI13" s="31">
        <f t="shared" si="1"/>
        <v>0</v>
      </c>
      <c r="BJ13" s="45">
        <f t="shared" si="1"/>
        <v>0</v>
      </c>
      <c r="BK13" s="26">
        <f>SUM(BK12)</f>
        <v>0</v>
      </c>
    </row>
    <row r="14" spans="1:63" ht="12.75">
      <c r="A14" s="7" t="s">
        <v>34</v>
      </c>
      <c r="B14" s="16" t="s">
        <v>10</v>
      </c>
      <c r="C14" s="75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6"/>
    </row>
    <row r="15" spans="1:63" ht="12.75">
      <c r="A15" s="27"/>
      <c r="B15" s="24" t="s">
        <v>111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0.027283775</v>
      </c>
      <c r="I15" s="61">
        <v>10.267697512</v>
      </c>
      <c r="J15" s="61">
        <v>0</v>
      </c>
      <c r="K15" s="61">
        <v>0</v>
      </c>
      <c r="L15" s="61">
        <v>3.426472209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0.002176897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0.182015874</v>
      </c>
      <c r="AC15" s="61">
        <v>0</v>
      </c>
      <c r="AD15" s="61">
        <v>0</v>
      </c>
      <c r="AE15" s="61">
        <v>0</v>
      </c>
      <c r="AF15" s="61">
        <v>26.110207659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0.02230234</v>
      </c>
      <c r="AM15" s="61">
        <v>0</v>
      </c>
      <c r="AN15" s="61">
        <v>0</v>
      </c>
      <c r="AO15" s="61">
        <v>0</v>
      </c>
      <c r="AP15" s="61">
        <v>0.503601233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0.128303205</v>
      </c>
      <c r="AW15" s="61">
        <v>0</v>
      </c>
      <c r="AX15" s="61">
        <v>0</v>
      </c>
      <c r="AY15" s="61">
        <v>0</v>
      </c>
      <c r="AZ15" s="61">
        <v>1.687423847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0.016187181</v>
      </c>
      <c r="BG15" s="61">
        <v>0</v>
      </c>
      <c r="BH15" s="61">
        <v>0</v>
      </c>
      <c r="BI15" s="61">
        <v>0</v>
      </c>
      <c r="BJ15" s="61">
        <v>0</v>
      </c>
      <c r="BK15" s="62">
        <f>SUM(C15:BJ15)</f>
        <v>42.373671732</v>
      </c>
    </row>
    <row r="16" spans="1:63" ht="12.75">
      <c r="A16" s="27"/>
      <c r="B16" s="24" t="s">
        <v>112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0.021826938</v>
      </c>
      <c r="I16" s="61">
        <v>10.786568</v>
      </c>
      <c r="J16" s="61">
        <v>0</v>
      </c>
      <c r="K16" s="61">
        <v>0</v>
      </c>
      <c r="L16" s="61">
        <v>0.0634504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0.002538016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0.395778856</v>
      </c>
      <c r="AC16" s="61">
        <v>2.768564333</v>
      </c>
      <c r="AD16" s="61">
        <v>0</v>
      </c>
      <c r="AE16" s="61">
        <v>0</v>
      </c>
      <c r="AF16" s="61">
        <v>36.804581372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0.002516877</v>
      </c>
      <c r="AM16" s="61">
        <v>0</v>
      </c>
      <c r="AN16" s="61">
        <v>0</v>
      </c>
      <c r="AO16" s="61">
        <v>0</v>
      </c>
      <c r="AP16" s="61">
        <v>2.476670096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0.083434461</v>
      </c>
      <c r="AW16" s="61">
        <v>0</v>
      </c>
      <c r="AX16" s="61">
        <v>0</v>
      </c>
      <c r="AY16" s="61">
        <v>0</v>
      </c>
      <c r="AZ16" s="61">
        <v>0.578881633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0.000629219</v>
      </c>
      <c r="BG16" s="61">
        <v>0</v>
      </c>
      <c r="BH16" s="61">
        <v>0</v>
      </c>
      <c r="BI16" s="61">
        <v>0</v>
      </c>
      <c r="BJ16" s="61">
        <v>0</v>
      </c>
      <c r="BK16" s="62">
        <f>SUM(C16:BJ16)</f>
        <v>53.985440201</v>
      </c>
    </row>
    <row r="17" spans="1:63" ht="12.75">
      <c r="A17" s="27"/>
      <c r="B17" s="24" t="s">
        <v>114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0.010656907</v>
      </c>
      <c r="I17" s="61">
        <v>6.268768335</v>
      </c>
      <c r="J17" s="61">
        <v>2.507507334</v>
      </c>
      <c r="K17" s="61">
        <v>0</v>
      </c>
      <c r="L17" s="61">
        <v>1.552272415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0.003761262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0.068410999</v>
      </c>
      <c r="AC17" s="61">
        <v>2.487672666</v>
      </c>
      <c r="AD17" s="61">
        <v>0</v>
      </c>
      <c r="AE17" s="61">
        <v>0</v>
      </c>
      <c r="AF17" s="61">
        <v>33.485936573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0.497534533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0.141672955</v>
      </c>
      <c r="AW17" s="61">
        <v>0.621918167</v>
      </c>
      <c r="AX17" s="61">
        <v>0</v>
      </c>
      <c r="AY17" s="61">
        <v>0</v>
      </c>
      <c r="AZ17" s="61">
        <v>0.310959084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0.010945759</v>
      </c>
      <c r="BG17" s="61">
        <v>0</v>
      </c>
      <c r="BH17" s="61">
        <v>0</v>
      </c>
      <c r="BI17" s="61">
        <v>0</v>
      </c>
      <c r="BJ17" s="61">
        <v>0</v>
      </c>
      <c r="BK17" s="62">
        <f>SUM(C17:BJ17)</f>
        <v>47.968016988999985</v>
      </c>
    </row>
    <row r="18" spans="1:63" ht="12.75">
      <c r="A18" s="7"/>
      <c r="B18" s="42" t="s">
        <v>116</v>
      </c>
      <c r="C18" s="44">
        <f aca="true" t="shared" si="2" ref="C18:BJ18">SUM(C15:C17)</f>
        <v>0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0.05976762</v>
      </c>
      <c r="I18" s="44">
        <f t="shared" si="2"/>
        <v>27.323033847</v>
      </c>
      <c r="J18" s="44">
        <f t="shared" si="2"/>
        <v>2.507507334</v>
      </c>
      <c r="K18" s="44">
        <f t="shared" si="2"/>
        <v>0</v>
      </c>
      <c r="L18" s="44">
        <f t="shared" si="2"/>
        <v>5.042195024</v>
      </c>
      <c r="M18" s="44">
        <f t="shared" si="2"/>
        <v>0</v>
      </c>
      <c r="N18" s="44">
        <f t="shared" si="2"/>
        <v>0</v>
      </c>
      <c r="O18" s="44">
        <f t="shared" si="2"/>
        <v>0</v>
      </c>
      <c r="P18" s="44">
        <f t="shared" si="2"/>
        <v>0</v>
      </c>
      <c r="Q18" s="44">
        <f t="shared" si="2"/>
        <v>0</v>
      </c>
      <c r="R18" s="44">
        <f t="shared" si="2"/>
        <v>0.008476175</v>
      </c>
      <c r="S18" s="44">
        <f t="shared" si="2"/>
        <v>0</v>
      </c>
      <c r="T18" s="44">
        <f t="shared" si="2"/>
        <v>0</v>
      </c>
      <c r="U18" s="44">
        <f t="shared" si="2"/>
        <v>0</v>
      </c>
      <c r="V18" s="44">
        <f t="shared" si="2"/>
        <v>0</v>
      </c>
      <c r="W18" s="44">
        <f t="shared" si="2"/>
        <v>0</v>
      </c>
      <c r="X18" s="44">
        <f t="shared" si="2"/>
        <v>0</v>
      </c>
      <c r="Y18" s="44">
        <f t="shared" si="2"/>
        <v>0</v>
      </c>
      <c r="Z18" s="44">
        <f t="shared" si="2"/>
        <v>0</v>
      </c>
      <c r="AA18" s="44">
        <f t="shared" si="2"/>
        <v>0</v>
      </c>
      <c r="AB18" s="44">
        <f t="shared" si="2"/>
        <v>0.6462057290000001</v>
      </c>
      <c r="AC18" s="44">
        <f t="shared" si="2"/>
        <v>5.256236999</v>
      </c>
      <c r="AD18" s="44">
        <f t="shared" si="2"/>
        <v>0</v>
      </c>
      <c r="AE18" s="44">
        <f t="shared" si="2"/>
        <v>0</v>
      </c>
      <c r="AF18" s="44">
        <f t="shared" si="2"/>
        <v>96.400725604</v>
      </c>
      <c r="AG18" s="44">
        <f t="shared" si="2"/>
        <v>0</v>
      </c>
      <c r="AH18" s="44">
        <f t="shared" si="2"/>
        <v>0</v>
      </c>
      <c r="AI18" s="44">
        <f t="shared" si="2"/>
        <v>0</v>
      </c>
      <c r="AJ18" s="44">
        <f t="shared" si="2"/>
        <v>0</v>
      </c>
      <c r="AK18" s="44">
        <f t="shared" si="2"/>
        <v>0</v>
      </c>
      <c r="AL18" s="44">
        <f t="shared" si="2"/>
        <v>0.024819217</v>
      </c>
      <c r="AM18" s="44">
        <f t="shared" si="2"/>
        <v>0</v>
      </c>
      <c r="AN18" s="44">
        <f t="shared" si="2"/>
        <v>0</v>
      </c>
      <c r="AO18" s="44">
        <f t="shared" si="2"/>
        <v>0</v>
      </c>
      <c r="AP18" s="44">
        <f t="shared" si="2"/>
        <v>3.477805862</v>
      </c>
      <c r="AQ18" s="44">
        <f t="shared" si="2"/>
        <v>0</v>
      </c>
      <c r="AR18" s="44">
        <f t="shared" si="2"/>
        <v>0</v>
      </c>
      <c r="AS18" s="44">
        <f t="shared" si="2"/>
        <v>0</v>
      </c>
      <c r="AT18" s="44">
        <f t="shared" si="2"/>
        <v>0</v>
      </c>
      <c r="AU18" s="44">
        <f t="shared" si="2"/>
        <v>0</v>
      </c>
      <c r="AV18" s="44">
        <f t="shared" si="2"/>
        <v>0.353410621</v>
      </c>
      <c r="AW18" s="44">
        <f t="shared" si="2"/>
        <v>0.621918167</v>
      </c>
      <c r="AX18" s="44">
        <f t="shared" si="2"/>
        <v>0</v>
      </c>
      <c r="AY18" s="44">
        <f t="shared" si="2"/>
        <v>0</v>
      </c>
      <c r="AZ18" s="44">
        <f t="shared" si="2"/>
        <v>2.5772645639999996</v>
      </c>
      <c r="BA18" s="44">
        <f t="shared" si="2"/>
        <v>0</v>
      </c>
      <c r="BB18" s="44">
        <f t="shared" si="2"/>
        <v>0</v>
      </c>
      <c r="BC18" s="44">
        <f t="shared" si="2"/>
        <v>0</v>
      </c>
      <c r="BD18" s="44">
        <f t="shared" si="2"/>
        <v>0</v>
      </c>
      <c r="BE18" s="44">
        <f t="shared" si="2"/>
        <v>0</v>
      </c>
      <c r="BF18" s="44">
        <f t="shared" si="2"/>
        <v>0.027762158999999998</v>
      </c>
      <c r="BG18" s="44">
        <f t="shared" si="2"/>
        <v>0</v>
      </c>
      <c r="BH18" s="44">
        <f t="shared" si="2"/>
        <v>0</v>
      </c>
      <c r="BI18" s="44">
        <f t="shared" si="2"/>
        <v>0</v>
      </c>
      <c r="BJ18" s="44">
        <f t="shared" si="2"/>
        <v>0</v>
      </c>
      <c r="BK18" s="32">
        <f>SUM(BK15:BK17)</f>
        <v>144.32712892199999</v>
      </c>
    </row>
    <row r="19" spans="1:63" s="20" customFormat="1" ht="12.75">
      <c r="A19" s="18" t="s">
        <v>35</v>
      </c>
      <c r="B19" s="21" t="s">
        <v>12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9"/>
    </row>
    <row r="20" spans="1:63" s="20" customFormat="1" ht="12.75">
      <c r="A20" s="18"/>
      <c r="B20" s="22" t="s">
        <v>30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2">
        <f>SUM(C20:BJ20)</f>
        <v>0</v>
      </c>
    </row>
    <row r="21" spans="1:63" s="20" customFormat="1" ht="12.75">
      <c r="A21" s="18"/>
      <c r="B21" s="22" t="s">
        <v>45</v>
      </c>
      <c r="C21" s="29">
        <f aca="true" t="shared" si="3" ref="C21:BJ21">SUM(C20)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0</v>
      </c>
      <c r="T21" s="29">
        <f t="shared" si="3"/>
        <v>0</v>
      </c>
      <c r="U21" s="29">
        <f t="shared" si="3"/>
        <v>0</v>
      </c>
      <c r="V21" s="29">
        <f t="shared" si="3"/>
        <v>0</v>
      </c>
      <c r="W21" s="29">
        <f t="shared" si="3"/>
        <v>0</v>
      </c>
      <c r="X21" s="29">
        <f t="shared" si="3"/>
        <v>0</v>
      </c>
      <c r="Y21" s="29">
        <f t="shared" si="3"/>
        <v>0</v>
      </c>
      <c r="Z21" s="29">
        <f t="shared" si="3"/>
        <v>0</v>
      </c>
      <c r="AA21" s="29">
        <f t="shared" si="3"/>
        <v>0</v>
      </c>
      <c r="AB21" s="29">
        <f t="shared" si="3"/>
        <v>0</v>
      </c>
      <c r="AC21" s="29">
        <f t="shared" si="3"/>
        <v>0</v>
      </c>
      <c r="AD21" s="29">
        <f t="shared" si="3"/>
        <v>0</v>
      </c>
      <c r="AE21" s="29">
        <f t="shared" si="3"/>
        <v>0</v>
      </c>
      <c r="AF21" s="29">
        <f t="shared" si="3"/>
        <v>0</v>
      </c>
      <c r="AG21" s="29">
        <f t="shared" si="3"/>
        <v>0</v>
      </c>
      <c r="AH21" s="29">
        <f t="shared" si="3"/>
        <v>0</v>
      </c>
      <c r="AI21" s="29">
        <f t="shared" si="3"/>
        <v>0</v>
      </c>
      <c r="AJ21" s="29">
        <f t="shared" si="3"/>
        <v>0</v>
      </c>
      <c r="AK21" s="29">
        <f t="shared" si="3"/>
        <v>0</v>
      </c>
      <c r="AL21" s="29">
        <f t="shared" si="3"/>
        <v>0</v>
      </c>
      <c r="AM21" s="29">
        <f t="shared" si="3"/>
        <v>0</v>
      </c>
      <c r="AN21" s="29">
        <f t="shared" si="3"/>
        <v>0</v>
      </c>
      <c r="AO21" s="29">
        <f t="shared" si="3"/>
        <v>0</v>
      </c>
      <c r="AP21" s="29">
        <f t="shared" si="3"/>
        <v>0</v>
      </c>
      <c r="AQ21" s="29">
        <f t="shared" si="3"/>
        <v>0</v>
      </c>
      <c r="AR21" s="29">
        <f t="shared" si="3"/>
        <v>0</v>
      </c>
      <c r="AS21" s="29">
        <f t="shared" si="3"/>
        <v>0</v>
      </c>
      <c r="AT21" s="29">
        <f t="shared" si="3"/>
        <v>0</v>
      </c>
      <c r="AU21" s="29">
        <f t="shared" si="3"/>
        <v>0</v>
      </c>
      <c r="AV21" s="29">
        <f t="shared" si="3"/>
        <v>0</v>
      </c>
      <c r="AW21" s="29">
        <f t="shared" si="3"/>
        <v>0</v>
      </c>
      <c r="AX21" s="29">
        <f t="shared" si="3"/>
        <v>0</v>
      </c>
      <c r="AY21" s="29">
        <f t="shared" si="3"/>
        <v>0</v>
      </c>
      <c r="AZ21" s="29">
        <f t="shared" si="3"/>
        <v>0</v>
      </c>
      <c r="BA21" s="29">
        <f t="shared" si="3"/>
        <v>0</v>
      </c>
      <c r="BB21" s="29">
        <f t="shared" si="3"/>
        <v>0</v>
      </c>
      <c r="BC21" s="29">
        <f t="shared" si="3"/>
        <v>0</v>
      </c>
      <c r="BD21" s="29">
        <f t="shared" si="3"/>
        <v>0</v>
      </c>
      <c r="BE21" s="29">
        <f t="shared" si="3"/>
        <v>0</v>
      </c>
      <c r="BF21" s="29">
        <f t="shared" si="3"/>
        <v>0</v>
      </c>
      <c r="BG21" s="29">
        <f t="shared" si="3"/>
        <v>0</v>
      </c>
      <c r="BH21" s="29">
        <f t="shared" si="3"/>
        <v>0</v>
      </c>
      <c r="BI21" s="29">
        <f t="shared" si="3"/>
        <v>0</v>
      </c>
      <c r="BJ21" s="29">
        <f t="shared" si="3"/>
        <v>0</v>
      </c>
      <c r="BK21" s="41">
        <f>SUM(BK20)</f>
        <v>0</v>
      </c>
    </row>
    <row r="22" spans="1:63" s="20" customFormat="1" ht="12.75">
      <c r="A22" s="18" t="s">
        <v>37</v>
      </c>
      <c r="B22" s="21" t="s">
        <v>46</v>
      </c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9"/>
    </row>
    <row r="23" spans="1:63" s="20" customFormat="1" ht="12.75">
      <c r="A23" s="18"/>
      <c r="B23" s="22" t="s">
        <v>30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2">
        <f>SUM(C23:BJ23)</f>
        <v>0</v>
      </c>
    </row>
    <row r="24" spans="1:63" s="20" customFormat="1" ht="12.75">
      <c r="A24" s="18"/>
      <c r="B24" s="22" t="s">
        <v>44</v>
      </c>
      <c r="C24" s="29">
        <f aca="true" t="shared" si="4" ref="C24:BJ24">SUM(C23)</f>
        <v>0</v>
      </c>
      <c r="D24" s="29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29">
        <f t="shared" si="4"/>
        <v>0</v>
      </c>
      <c r="P24" s="29">
        <f t="shared" si="4"/>
        <v>0</v>
      </c>
      <c r="Q24" s="29">
        <f t="shared" si="4"/>
        <v>0</v>
      </c>
      <c r="R24" s="29">
        <f t="shared" si="4"/>
        <v>0</v>
      </c>
      <c r="S24" s="29">
        <f t="shared" si="4"/>
        <v>0</v>
      </c>
      <c r="T24" s="29">
        <f t="shared" si="4"/>
        <v>0</v>
      </c>
      <c r="U24" s="29">
        <f t="shared" si="4"/>
        <v>0</v>
      </c>
      <c r="V24" s="29">
        <f t="shared" si="4"/>
        <v>0</v>
      </c>
      <c r="W24" s="29">
        <f t="shared" si="4"/>
        <v>0</v>
      </c>
      <c r="X24" s="29">
        <f t="shared" si="4"/>
        <v>0</v>
      </c>
      <c r="Y24" s="29">
        <f t="shared" si="4"/>
        <v>0</v>
      </c>
      <c r="Z24" s="29">
        <f t="shared" si="4"/>
        <v>0</v>
      </c>
      <c r="AA24" s="29">
        <f t="shared" si="4"/>
        <v>0</v>
      </c>
      <c r="AB24" s="29">
        <f t="shared" si="4"/>
        <v>0</v>
      </c>
      <c r="AC24" s="29">
        <f t="shared" si="4"/>
        <v>0</v>
      </c>
      <c r="AD24" s="29">
        <f t="shared" si="4"/>
        <v>0</v>
      </c>
      <c r="AE24" s="29">
        <f t="shared" si="4"/>
        <v>0</v>
      </c>
      <c r="AF24" s="29">
        <f t="shared" si="4"/>
        <v>0</v>
      </c>
      <c r="AG24" s="29">
        <f t="shared" si="4"/>
        <v>0</v>
      </c>
      <c r="AH24" s="29">
        <f t="shared" si="4"/>
        <v>0</v>
      </c>
      <c r="AI24" s="29">
        <f t="shared" si="4"/>
        <v>0</v>
      </c>
      <c r="AJ24" s="29">
        <f t="shared" si="4"/>
        <v>0</v>
      </c>
      <c r="AK24" s="29">
        <f t="shared" si="4"/>
        <v>0</v>
      </c>
      <c r="AL24" s="29">
        <f t="shared" si="4"/>
        <v>0</v>
      </c>
      <c r="AM24" s="29">
        <f t="shared" si="4"/>
        <v>0</v>
      </c>
      <c r="AN24" s="29">
        <f t="shared" si="4"/>
        <v>0</v>
      </c>
      <c r="AO24" s="29">
        <f t="shared" si="4"/>
        <v>0</v>
      </c>
      <c r="AP24" s="29">
        <f t="shared" si="4"/>
        <v>0</v>
      </c>
      <c r="AQ24" s="29">
        <f t="shared" si="4"/>
        <v>0</v>
      </c>
      <c r="AR24" s="29">
        <f t="shared" si="4"/>
        <v>0</v>
      </c>
      <c r="AS24" s="29">
        <f t="shared" si="4"/>
        <v>0</v>
      </c>
      <c r="AT24" s="29">
        <f t="shared" si="4"/>
        <v>0</v>
      </c>
      <c r="AU24" s="29">
        <f t="shared" si="4"/>
        <v>0</v>
      </c>
      <c r="AV24" s="29">
        <f t="shared" si="4"/>
        <v>0</v>
      </c>
      <c r="AW24" s="29">
        <f t="shared" si="4"/>
        <v>0</v>
      </c>
      <c r="AX24" s="29">
        <f t="shared" si="4"/>
        <v>0</v>
      </c>
      <c r="AY24" s="29">
        <f t="shared" si="4"/>
        <v>0</v>
      </c>
      <c r="AZ24" s="29">
        <f t="shared" si="4"/>
        <v>0</v>
      </c>
      <c r="BA24" s="29">
        <f t="shared" si="4"/>
        <v>0</v>
      </c>
      <c r="BB24" s="29">
        <f t="shared" si="4"/>
        <v>0</v>
      </c>
      <c r="BC24" s="29">
        <f t="shared" si="4"/>
        <v>0</v>
      </c>
      <c r="BD24" s="29">
        <f t="shared" si="4"/>
        <v>0</v>
      </c>
      <c r="BE24" s="29">
        <f t="shared" si="4"/>
        <v>0</v>
      </c>
      <c r="BF24" s="29">
        <f t="shared" si="4"/>
        <v>0</v>
      </c>
      <c r="BG24" s="29">
        <f t="shared" si="4"/>
        <v>0</v>
      </c>
      <c r="BH24" s="29">
        <f t="shared" si="4"/>
        <v>0</v>
      </c>
      <c r="BI24" s="29">
        <f t="shared" si="4"/>
        <v>0</v>
      </c>
      <c r="BJ24" s="29">
        <f t="shared" si="4"/>
        <v>0</v>
      </c>
      <c r="BK24" s="29">
        <f>SUM(BK23)</f>
        <v>0</v>
      </c>
    </row>
    <row r="25" spans="1:63" ht="12.75">
      <c r="A25" s="7" t="s">
        <v>38</v>
      </c>
      <c r="B25" s="16" t="s">
        <v>13</v>
      </c>
      <c r="C25" s="75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6"/>
    </row>
    <row r="26" spans="1:63" ht="12.75">
      <c r="A26" s="7"/>
      <c r="B26" s="47" t="s">
        <v>100</v>
      </c>
      <c r="C26" s="61">
        <v>0</v>
      </c>
      <c r="D26" s="61">
        <v>0.776576856</v>
      </c>
      <c r="E26" s="61">
        <v>0</v>
      </c>
      <c r="F26" s="61">
        <v>0</v>
      </c>
      <c r="G26" s="61">
        <v>0</v>
      </c>
      <c r="H26" s="61">
        <v>0.236540291</v>
      </c>
      <c r="I26" s="61">
        <v>13.80858801</v>
      </c>
      <c r="J26" s="61">
        <v>0</v>
      </c>
      <c r="K26" s="61">
        <v>0</v>
      </c>
      <c r="L26" s="61">
        <v>0.214468047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0.130604387</v>
      </c>
      <c r="S26" s="61">
        <v>0</v>
      </c>
      <c r="T26" s="61">
        <v>2.022723746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5.160878334</v>
      </c>
      <c r="AC26" s="61">
        <v>0.047565429</v>
      </c>
      <c r="AD26" s="61">
        <v>0</v>
      </c>
      <c r="AE26" s="61">
        <v>0</v>
      </c>
      <c r="AF26" s="61">
        <v>3.697940383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0.302001595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2.508036966</v>
      </c>
      <c r="AW26" s="61">
        <v>9.139020608</v>
      </c>
      <c r="AX26" s="61">
        <v>0</v>
      </c>
      <c r="AY26" s="61">
        <v>0</v>
      </c>
      <c r="AZ26" s="61">
        <v>1.91635462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0.270527582</v>
      </c>
      <c r="BG26" s="61">
        <v>0.274325779</v>
      </c>
      <c r="BH26" s="61">
        <v>0</v>
      </c>
      <c r="BI26" s="61">
        <v>0</v>
      </c>
      <c r="BJ26" s="61">
        <v>0.834550945</v>
      </c>
      <c r="BK26" s="62">
        <f aca="true" t="shared" si="5" ref="BK26:BK34">SUM(C26:BJ26)</f>
        <v>41.340703577999996</v>
      </c>
    </row>
    <row r="27" spans="1:63" ht="12.75">
      <c r="A27" s="7"/>
      <c r="B27" s="65" t="s">
        <v>123</v>
      </c>
      <c r="C27" s="61">
        <v>0</v>
      </c>
      <c r="D27" s="61">
        <v>0.497370631</v>
      </c>
      <c r="E27" s="61">
        <v>0</v>
      </c>
      <c r="F27" s="61">
        <v>0</v>
      </c>
      <c r="G27" s="61">
        <v>0</v>
      </c>
      <c r="H27" s="61">
        <v>0.261683759</v>
      </c>
      <c r="I27" s="61">
        <v>525.218903759</v>
      </c>
      <c r="J27" s="61">
        <v>0</v>
      </c>
      <c r="K27" s="61">
        <v>0</v>
      </c>
      <c r="L27" s="61">
        <v>2.020748852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0.057579225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5.380398948</v>
      </c>
      <c r="AC27" s="61">
        <v>40.782395122</v>
      </c>
      <c r="AD27" s="61">
        <v>0</v>
      </c>
      <c r="AE27" s="61">
        <v>0</v>
      </c>
      <c r="AF27" s="61">
        <v>955.787693783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0.298301654</v>
      </c>
      <c r="AM27" s="61">
        <v>1.577266735</v>
      </c>
      <c r="AN27" s="61">
        <v>0</v>
      </c>
      <c r="AO27" s="61">
        <v>0</v>
      </c>
      <c r="AP27" s="61">
        <v>29.554309564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0.263565933</v>
      </c>
      <c r="AW27" s="61">
        <v>1.492239927</v>
      </c>
      <c r="AX27" s="61">
        <v>0</v>
      </c>
      <c r="AY27" s="61">
        <v>0</v>
      </c>
      <c r="AZ27" s="61">
        <v>6.906859775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0.107806589</v>
      </c>
      <c r="BG27" s="61">
        <v>3.333E-06</v>
      </c>
      <c r="BH27" s="61">
        <v>0</v>
      </c>
      <c r="BI27" s="61">
        <v>0</v>
      </c>
      <c r="BJ27" s="61">
        <v>0.138846793</v>
      </c>
      <c r="BK27" s="62">
        <f t="shared" si="5"/>
        <v>1570.345974382</v>
      </c>
    </row>
    <row r="28" spans="1:63" ht="12.75">
      <c r="A28" s="7"/>
      <c r="B28" s="47" t="s">
        <v>49</v>
      </c>
      <c r="C28" s="61">
        <v>0</v>
      </c>
      <c r="D28" s="61">
        <v>0.783991057</v>
      </c>
      <c r="E28" s="61">
        <v>0</v>
      </c>
      <c r="F28" s="61">
        <v>0</v>
      </c>
      <c r="G28" s="61">
        <v>0</v>
      </c>
      <c r="H28" s="61">
        <v>0.194119948</v>
      </c>
      <c r="I28" s="61">
        <v>15.311440833</v>
      </c>
      <c r="J28" s="61">
        <v>0</v>
      </c>
      <c r="K28" s="61">
        <v>0</v>
      </c>
      <c r="L28" s="61">
        <v>0.500828819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0.164656316</v>
      </c>
      <c r="S28" s="61">
        <v>0</v>
      </c>
      <c r="T28" s="61">
        <v>0</v>
      </c>
      <c r="U28" s="61">
        <v>0</v>
      </c>
      <c r="V28" s="61">
        <v>0.007774474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0.48746437</v>
      </c>
      <c r="AC28" s="61">
        <v>0.697541172</v>
      </c>
      <c r="AD28" s="61">
        <v>0</v>
      </c>
      <c r="AE28" s="61">
        <v>0</v>
      </c>
      <c r="AF28" s="61">
        <v>14.588007573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0.030980972</v>
      </c>
      <c r="AM28" s="61">
        <v>0</v>
      </c>
      <c r="AN28" s="61">
        <v>0</v>
      </c>
      <c r="AO28" s="61">
        <v>0</v>
      </c>
      <c r="AP28" s="61">
        <v>0.239069557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2.328143571</v>
      </c>
      <c r="AW28" s="61">
        <v>3.112439219</v>
      </c>
      <c r="AX28" s="61">
        <v>0</v>
      </c>
      <c r="AY28" s="61">
        <v>0</v>
      </c>
      <c r="AZ28" s="61">
        <v>14.77551922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0.11381373</v>
      </c>
      <c r="BG28" s="61">
        <v>0</v>
      </c>
      <c r="BH28" s="61">
        <v>0</v>
      </c>
      <c r="BI28" s="61">
        <v>0</v>
      </c>
      <c r="BJ28" s="61">
        <v>1.120826688</v>
      </c>
      <c r="BK28" s="62">
        <f t="shared" si="5"/>
        <v>54.456617519000005</v>
      </c>
    </row>
    <row r="29" spans="1:63" ht="12.75">
      <c r="A29" s="7"/>
      <c r="B29" s="47" t="s">
        <v>101</v>
      </c>
      <c r="C29" s="61">
        <v>0</v>
      </c>
      <c r="D29" s="61">
        <v>12.513161332</v>
      </c>
      <c r="E29" s="61">
        <v>0</v>
      </c>
      <c r="F29" s="61">
        <v>0</v>
      </c>
      <c r="G29" s="61">
        <v>0</v>
      </c>
      <c r="H29" s="61">
        <v>0.301204649</v>
      </c>
      <c r="I29" s="61">
        <v>115.972728923</v>
      </c>
      <c r="J29" s="61">
        <v>0</v>
      </c>
      <c r="K29" s="61">
        <v>0</v>
      </c>
      <c r="L29" s="61">
        <v>6.145442794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0.037075571</v>
      </c>
      <c r="S29" s="61">
        <v>0</v>
      </c>
      <c r="T29" s="61">
        <v>0</v>
      </c>
      <c r="U29" s="61">
        <v>0</v>
      </c>
      <c r="V29" s="61">
        <v>0.095478227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0.77189987</v>
      </c>
      <c r="AC29" s="61">
        <v>0.341451882</v>
      </c>
      <c r="AD29" s="61">
        <v>0</v>
      </c>
      <c r="AE29" s="61">
        <v>0</v>
      </c>
      <c r="AF29" s="61">
        <v>70.831290703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0.001398355</v>
      </c>
      <c r="AM29" s="61">
        <v>0</v>
      </c>
      <c r="AN29" s="61">
        <v>0</v>
      </c>
      <c r="AO29" s="61">
        <v>0</v>
      </c>
      <c r="AP29" s="61">
        <v>0.509328408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1.763561648</v>
      </c>
      <c r="AW29" s="61">
        <v>17.721652788</v>
      </c>
      <c r="AX29" s="61">
        <v>0</v>
      </c>
      <c r="AY29" s="61">
        <v>0</v>
      </c>
      <c r="AZ29" s="61">
        <v>13.456263751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0.965716694</v>
      </c>
      <c r="BG29" s="61">
        <v>0.003796289</v>
      </c>
      <c r="BH29" s="61">
        <v>0</v>
      </c>
      <c r="BI29" s="61">
        <v>0</v>
      </c>
      <c r="BJ29" s="61">
        <v>1.176024404</v>
      </c>
      <c r="BK29" s="62">
        <f t="shared" si="5"/>
        <v>242.607476288</v>
      </c>
    </row>
    <row r="30" spans="1:63" ht="12.75">
      <c r="A30" s="7"/>
      <c r="B30" s="47" t="s">
        <v>102</v>
      </c>
      <c r="C30" s="61">
        <v>0</v>
      </c>
      <c r="D30" s="61">
        <v>0.848928624</v>
      </c>
      <c r="E30" s="61">
        <v>0</v>
      </c>
      <c r="F30" s="61">
        <v>0</v>
      </c>
      <c r="G30" s="61">
        <v>0</v>
      </c>
      <c r="H30" s="61">
        <v>0.800134115</v>
      </c>
      <c r="I30" s="61">
        <v>0</v>
      </c>
      <c r="J30" s="61">
        <v>0</v>
      </c>
      <c r="K30" s="61">
        <v>0</v>
      </c>
      <c r="L30" s="61">
        <v>2.508714863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0.137286765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3.447511392</v>
      </c>
      <c r="AC30" s="61">
        <v>0.372366424</v>
      </c>
      <c r="AD30" s="61">
        <v>0</v>
      </c>
      <c r="AE30" s="61">
        <v>0</v>
      </c>
      <c r="AF30" s="61">
        <v>21.724602295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0.144775161</v>
      </c>
      <c r="AM30" s="61">
        <v>0</v>
      </c>
      <c r="AN30" s="61">
        <v>0</v>
      </c>
      <c r="AO30" s="61">
        <v>0</v>
      </c>
      <c r="AP30" s="61">
        <v>0.315869189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11.078292252</v>
      </c>
      <c r="AW30" s="61">
        <v>16.897809883</v>
      </c>
      <c r="AX30" s="61">
        <v>0</v>
      </c>
      <c r="AY30" s="61">
        <v>0</v>
      </c>
      <c r="AZ30" s="61">
        <v>34.217818255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1.116973664</v>
      </c>
      <c r="BG30" s="61">
        <v>0.669721437</v>
      </c>
      <c r="BH30" s="61">
        <v>0</v>
      </c>
      <c r="BI30" s="61">
        <v>0</v>
      </c>
      <c r="BJ30" s="61">
        <v>1.52804034</v>
      </c>
      <c r="BK30" s="62">
        <f t="shared" si="5"/>
        <v>95.80884465900002</v>
      </c>
    </row>
    <row r="31" spans="1:63" ht="12.75">
      <c r="A31" s="7"/>
      <c r="B31" s="47" t="s">
        <v>119</v>
      </c>
      <c r="C31" s="61">
        <v>0</v>
      </c>
      <c r="D31" s="61">
        <v>0.532560038</v>
      </c>
      <c r="E31" s="61">
        <v>0</v>
      </c>
      <c r="F31" s="61">
        <v>0</v>
      </c>
      <c r="G31" s="61">
        <v>0</v>
      </c>
      <c r="H31" s="61">
        <v>0.473089927</v>
      </c>
      <c r="I31" s="61">
        <v>67.825029397</v>
      </c>
      <c r="J31" s="61">
        <v>0</v>
      </c>
      <c r="K31" s="61">
        <v>0</v>
      </c>
      <c r="L31" s="61">
        <v>1.85598216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0.188738907</v>
      </c>
      <c r="S31" s="61">
        <v>0</v>
      </c>
      <c r="T31" s="61">
        <v>0</v>
      </c>
      <c r="U31" s="61">
        <v>0</v>
      </c>
      <c r="V31" s="61">
        <v>0.021533352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2.210335071</v>
      </c>
      <c r="AC31" s="61">
        <v>14.290888639</v>
      </c>
      <c r="AD31" s="61">
        <v>0</v>
      </c>
      <c r="AE31" s="61">
        <v>0</v>
      </c>
      <c r="AF31" s="61">
        <v>102.319366928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0.107312209</v>
      </c>
      <c r="AM31" s="61">
        <v>0.267608416</v>
      </c>
      <c r="AN31" s="61">
        <v>0</v>
      </c>
      <c r="AO31" s="61">
        <v>0</v>
      </c>
      <c r="AP31" s="61">
        <v>4.954585223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0.901148268</v>
      </c>
      <c r="AW31" s="61">
        <v>9.542133067</v>
      </c>
      <c r="AX31" s="61">
        <v>0</v>
      </c>
      <c r="AY31" s="61">
        <v>0</v>
      </c>
      <c r="AZ31" s="61">
        <v>3.920948377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0.220047139</v>
      </c>
      <c r="BG31" s="61">
        <v>0</v>
      </c>
      <c r="BH31" s="61">
        <v>0</v>
      </c>
      <c r="BI31" s="61">
        <v>0</v>
      </c>
      <c r="BJ31" s="61">
        <v>0.276705358</v>
      </c>
      <c r="BK31" s="62">
        <f t="shared" si="5"/>
        <v>209.908012476</v>
      </c>
    </row>
    <row r="32" spans="1:63" ht="12.75">
      <c r="A32" s="7"/>
      <c r="B32" s="47" t="s">
        <v>103</v>
      </c>
      <c r="C32" s="61">
        <v>0</v>
      </c>
      <c r="D32" s="61">
        <v>42.3846688</v>
      </c>
      <c r="E32" s="61">
        <v>0</v>
      </c>
      <c r="F32" s="61">
        <v>0</v>
      </c>
      <c r="G32" s="61">
        <v>0</v>
      </c>
      <c r="H32" s="61">
        <v>0.364808481</v>
      </c>
      <c r="I32" s="61">
        <v>147.621826941</v>
      </c>
      <c r="J32" s="61">
        <v>0</v>
      </c>
      <c r="K32" s="61">
        <v>0</v>
      </c>
      <c r="L32" s="61">
        <v>2.459595615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0.06352431</v>
      </c>
      <c r="S32" s="61">
        <v>0</v>
      </c>
      <c r="T32" s="61">
        <v>0</v>
      </c>
      <c r="U32" s="61">
        <v>0</v>
      </c>
      <c r="V32" s="61">
        <v>0.068173104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1.267871333</v>
      </c>
      <c r="AC32" s="61">
        <v>4.087241826</v>
      </c>
      <c r="AD32" s="61">
        <v>0</v>
      </c>
      <c r="AE32" s="61">
        <v>0</v>
      </c>
      <c r="AF32" s="61">
        <v>33.790018309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0.080131678</v>
      </c>
      <c r="AM32" s="61">
        <v>0</v>
      </c>
      <c r="AN32" s="61">
        <v>0</v>
      </c>
      <c r="AO32" s="61">
        <v>0</v>
      </c>
      <c r="AP32" s="61">
        <v>1.006337622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1.555095446</v>
      </c>
      <c r="AW32" s="61">
        <v>2.651632304</v>
      </c>
      <c r="AX32" s="61">
        <v>0</v>
      </c>
      <c r="AY32" s="61">
        <v>0</v>
      </c>
      <c r="AZ32" s="61">
        <v>12.208314115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0.169180151</v>
      </c>
      <c r="BG32" s="61">
        <v>0.323174228</v>
      </c>
      <c r="BH32" s="61">
        <v>0</v>
      </c>
      <c r="BI32" s="61">
        <v>0</v>
      </c>
      <c r="BJ32" s="61">
        <v>1.921349253</v>
      </c>
      <c r="BK32" s="62">
        <f t="shared" si="5"/>
        <v>252.02294351599997</v>
      </c>
    </row>
    <row r="33" spans="1:63" ht="12.75">
      <c r="A33" s="7"/>
      <c r="B33" s="47" t="s">
        <v>117</v>
      </c>
      <c r="C33" s="61">
        <v>0</v>
      </c>
      <c r="D33" s="61">
        <v>10.716678548</v>
      </c>
      <c r="E33" s="61">
        <v>0</v>
      </c>
      <c r="F33" s="61">
        <v>0</v>
      </c>
      <c r="G33" s="61">
        <v>0</v>
      </c>
      <c r="H33" s="61">
        <v>0.33052453</v>
      </c>
      <c r="I33" s="61">
        <v>1285.060066702</v>
      </c>
      <c r="J33" s="61">
        <v>356.908329809</v>
      </c>
      <c r="K33" s="61">
        <v>0</v>
      </c>
      <c r="L33" s="61">
        <v>4.33756373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0.122942604</v>
      </c>
      <c r="S33" s="61">
        <v>0.047464886</v>
      </c>
      <c r="T33" s="61">
        <v>28.716321157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1.828482764</v>
      </c>
      <c r="AC33" s="61">
        <v>1.004914907</v>
      </c>
      <c r="AD33" s="61">
        <v>0</v>
      </c>
      <c r="AE33" s="61">
        <v>0</v>
      </c>
      <c r="AF33" s="61">
        <v>101.189385875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0.044803396</v>
      </c>
      <c r="AM33" s="61">
        <v>2.654808137</v>
      </c>
      <c r="AN33" s="61">
        <v>0</v>
      </c>
      <c r="AO33" s="61">
        <v>0</v>
      </c>
      <c r="AP33" s="61">
        <v>3.531098324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1.347462733</v>
      </c>
      <c r="AW33" s="61">
        <v>64.998671069</v>
      </c>
      <c r="AX33" s="61">
        <v>0</v>
      </c>
      <c r="AY33" s="61">
        <v>0</v>
      </c>
      <c r="AZ33" s="61">
        <v>12.178187613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0.664635157</v>
      </c>
      <c r="BG33" s="61">
        <v>0.172371842</v>
      </c>
      <c r="BH33" s="61">
        <v>0</v>
      </c>
      <c r="BI33" s="61">
        <v>0</v>
      </c>
      <c r="BJ33" s="61">
        <v>5.007985479</v>
      </c>
      <c r="BK33" s="62">
        <f t="shared" si="5"/>
        <v>1880.8626992619998</v>
      </c>
    </row>
    <row r="34" spans="1:63" ht="12.75">
      <c r="A34" s="7"/>
      <c r="B34" s="17" t="s">
        <v>43</v>
      </c>
      <c r="C34" s="44">
        <f>SUM(C26:C33)</f>
        <v>0</v>
      </c>
      <c r="D34" s="31">
        <f aca="true" t="shared" si="6" ref="D34:BG34">SUM(D26:D33)</f>
        <v>69.053935886</v>
      </c>
      <c r="E34" s="31">
        <f t="shared" si="6"/>
        <v>0</v>
      </c>
      <c r="F34" s="31">
        <f t="shared" si="6"/>
        <v>0</v>
      </c>
      <c r="G34" s="45">
        <f t="shared" si="6"/>
        <v>0</v>
      </c>
      <c r="H34" s="44">
        <f t="shared" si="6"/>
        <v>2.9621057</v>
      </c>
      <c r="I34" s="31">
        <f t="shared" si="6"/>
        <v>2170.818584565</v>
      </c>
      <c r="J34" s="31">
        <f t="shared" si="6"/>
        <v>356.908329809</v>
      </c>
      <c r="K34" s="31">
        <f t="shared" si="6"/>
        <v>0</v>
      </c>
      <c r="L34" s="45">
        <f t="shared" si="6"/>
        <v>20.04334488</v>
      </c>
      <c r="M34" s="44">
        <f t="shared" si="6"/>
        <v>0</v>
      </c>
      <c r="N34" s="31">
        <f t="shared" si="6"/>
        <v>0</v>
      </c>
      <c r="O34" s="31">
        <f t="shared" si="6"/>
        <v>0</v>
      </c>
      <c r="P34" s="31">
        <f t="shared" si="6"/>
        <v>0</v>
      </c>
      <c r="Q34" s="45">
        <f t="shared" si="6"/>
        <v>0</v>
      </c>
      <c r="R34" s="44">
        <f t="shared" si="6"/>
        <v>0.9024080850000001</v>
      </c>
      <c r="S34" s="31">
        <f t="shared" si="6"/>
        <v>0.047464886</v>
      </c>
      <c r="T34" s="31">
        <f t="shared" si="6"/>
        <v>30.739044903</v>
      </c>
      <c r="U34" s="31">
        <f t="shared" si="6"/>
        <v>0</v>
      </c>
      <c r="V34" s="45">
        <f t="shared" si="6"/>
        <v>0.192959157</v>
      </c>
      <c r="W34" s="44">
        <f t="shared" si="6"/>
        <v>0</v>
      </c>
      <c r="X34" s="31">
        <f t="shared" si="6"/>
        <v>0</v>
      </c>
      <c r="Y34" s="31">
        <f t="shared" si="6"/>
        <v>0</v>
      </c>
      <c r="Z34" s="31">
        <f t="shared" si="6"/>
        <v>0</v>
      </c>
      <c r="AA34" s="45">
        <f t="shared" si="6"/>
        <v>0</v>
      </c>
      <c r="AB34" s="44">
        <f t="shared" si="6"/>
        <v>20.554842081999997</v>
      </c>
      <c r="AC34" s="31">
        <f t="shared" si="6"/>
        <v>61.624365401000006</v>
      </c>
      <c r="AD34" s="31">
        <f t="shared" si="6"/>
        <v>0</v>
      </c>
      <c r="AE34" s="31">
        <f t="shared" si="6"/>
        <v>0</v>
      </c>
      <c r="AF34" s="45">
        <f t="shared" si="6"/>
        <v>1303.928305849</v>
      </c>
      <c r="AG34" s="44">
        <f t="shared" si="6"/>
        <v>0</v>
      </c>
      <c r="AH34" s="31">
        <f t="shared" si="6"/>
        <v>0</v>
      </c>
      <c r="AI34" s="31">
        <f t="shared" si="6"/>
        <v>0</v>
      </c>
      <c r="AJ34" s="31">
        <f t="shared" si="6"/>
        <v>0</v>
      </c>
      <c r="AK34" s="45">
        <f t="shared" si="6"/>
        <v>0</v>
      </c>
      <c r="AL34" s="44">
        <f t="shared" si="6"/>
        <v>1.00970502</v>
      </c>
      <c r="AM34" s="31">
        <f t="shared" si="6"/>
        <v>4.499683288</v>
      </c>
      <c r="AN34" s="31">
        <f t="shared" si="6"/>
        <v>0</v>
      </c>
      <c r="AO34" s="31">
        <f t="shared" si="6"/>
        <v>0</v>
      </c>
      <c r="AP34" s="45">
        <f t="shared" si="6"/>
        <v>40.110597887</v>
      </c>
      <c r="AQ34" s="44">
        <f t="shared" si="6"/>
        <v>0</v>
      </c>
      <c r="AR34" s="31">
        <f t="shared" si="6"/>
        <v>0</v>
      </c>
      <c r="AS34" s="31">
        <f t="shared" si="6"/>
        <v>0</v>
      </c>
      <c r="AT34" s="31">
        <f t="shared" si="6"/>
        <v>0</v>
      </c>
      <c r="AU34" s="45">
        <f t="shared" si="6"/>
        <v>0</v>
      </c>
      <c r="AV34" s="44">
        <f t="shared" si="6"/>
        <v>21.745306817000003</v>
      </c>
      <c r="AW34" s="31">
        <f t="shared" si="6"/>
        <v>125.55559886500001</v>
      </c>
      <c r="AX34" s="31">
        <f t="shared" si="6"/>
        <v>0</v>
      </c>
      <c r="AY34" s="31">
        <f t="shared" si="6"/>
        <v>0</v>
      </c>
      <c r="AZ34" s="46">
        <f t="shared" si="6"/>
        <v>99.58026572600002</v>
      </c>
      <c r="BA34" s="44">
        <f t="shared" si="6"/>
        <v>0</v>
      </c>
      <c r="BB34" s="31">
        <f t="shared" si="6"/>
        <v>0</v>
      </c>
      <c r="BC34" s="31">
        <f t="shared" si="6"/>
        <v>0</v>
      </c>
      <c r="BD34" s="31">
        <f t="shared" si="6"/>
        <v>0</v>
      </c>
      <c r="BE34" s="45">
        <f t="shared" si="6"/>
        <v>0</v>
      </c>
      <c r="BF34" s="44">
        <f t="shared" si="6"/>
        <v>3.628700706</v>
      </c>
      <c r="BG34" s="31">
        <f t="shared" si="6"/>
        <v>1.443392908</v>
      </c>
      <c r="BH34" s="31">
        <f>SUM(BH26:BH33)</f>
        <v>0</v>
      </c>
      <c r="BI34" s="31">
        <f>SUM(BI26:BI33)</f>
        <v>0</v>
      </c>
      <c r="BJ34" s="45">
        <f>SUM(BJ26:BJ33)</f>
        <v>12.00432926</v>
      </c>
      <c r="BK34" s="30">
        <f t="shared" si="5"/>
        <v>4347.353271680001</v>
      </c>
    </row>
    <row r="35" spans="1:63" ht="12.75">
      <c r="A35" s="7"/>
      <c r="B35" s="9" t="s">
        <v>36</v>
      </c>
      <c r="C35" s="44">
        <f>C34+C24+C21+C18+C13+C10</f>
        <v>0</v>
      </c>
      <c r="D35" s="31">
        <f aca="true" t="shared" si="7" ref="D35:BJ35">D34+D24+D21+D18+D13+D10</f>
        <v>394.520127428</v>
      </c>
      <c r="E35" s="31">
        <f t="shared" si="7"/>
        <v>0</v>
      </c>
      <c r="F35" s="31">
        <f t="shared" si="7"/>
        <v>0</v>
      </c>
      <c r="G35" s="31">
        <f t="shared" si="7"/>
        <v>0</v>
      </c>
      <c r="H35" s="44">
        <f t="shared" si="7"/>
        <v>5.267869348</v>
      </c>
      <c r="I35" s="31">
        <f t="shared" si="7"/>
        <v>5089.626633772</v>
      </c>
      <c r="J35" s="31">
        <f t="shared" si="7"/>
        <v>488.352889455</v>
      </c>
      <c r="K35" s="31">
        <f t="shared" si="7"/>
        <v>0</v>
      </c>
      <c r="L35" s="31">
        <f t="shared" si="7"/>
        <v>48.278275692</v>
      </c>
      <c r="M35" s="44">
        <f t="shared" si="7"/>
        <v>0</v>
      </c>
      <c r="N35" s="31">
        <f t="shared" si="7"/>
        <v>0</v>
      </c>
      <c r="O35" s="31">
        <f t="shared" si="7"/>
        <v>0</v>
      </c>
      <c r="P35" s="31">
        <f t="shared" si="7"/>
        <v>0</v>
      </c>
      <c r="Q35" s="31">
        <f t="shared" si="7"/>
        <v>0</v>
      </c>
      <c r="R35" s="44">
        <f t="shared" si="7"/>
        <v>1.317043564</v>
      </c>
      <c r="S35" s="31">
        <f t="shared" si="7"/>
        <v>206.46144837399999</v>
      </c>
      <c r="T35" s="31">
        <f t="shared" si="7"/>
        <v>42.541623948</v>
      </c>
      <c r="U35" s="31">
        <f t="shared" si="7"/>
        <v>0</v>
      </c>
      <c r="V35" s="31">
        <f t="shared" si="7"/>
        <v>0.805636408</v>
      </c>
      <c r="W35" s="44">
        <f t="shared" si="7"/>
        <v>0</v>
      </c>
      <c r="X35" s="31">
        <f t="shared" si="7"/>
        <v>0</v>
      </c>
      <c r="Y35" s="31">
        <f t="shared" si="7"/>
        <v>0</v>
      </c>
      <c r="Z35" s="31">
        <f t="shared" si="7"/>
        <v>0</v>
      </c>
      <c r="AA35" s="31">
        <f t="shared" si="7"/>
        <v>0</v>
      </c>
      <c r="AB35" s="44">
        <f t="shared" si="7"/>
        <v>24.933446831999994</v>
      </c>
      <c r="AC35" s="31">
        <f t="shared" si="7"/>
        <v>105.08422354300001</v>
      </c>
      <c r="AD35" s="31">
        <f t="shared" si="7"/>
        <v>0</v>
      </c>
      <c r="AE35" s="31">
        <f t="shared" si="7"/>
        <v>0</v>
      </c>
      <c r="AF35" s="31">
        <f t="shared" si="7"/>
        <v>1767.0655989719999</v>
      </c>
      <c r="AG35" s="44">
        <f t="shared" si="7"/>
        <v>0</v>
      </c>
      <c r="AH35" s="31">
        <f t="shared" si="7"/>
        <v>0</v>
      </c>
      <c r="AI35" s="31">
        <f t="shared" si="7"/>
        <v>0</v>
      </c>
      <c r="AJ35" s="31">
        <f t="shared" si="7"/>
        <v>0</v>
      </c>
      <c r="AK35" s="31">
        <f t="shared" si="7"/>
        <v>0</v>
      </c>
      <c r="AL35" s="44">
        <f t="shared" si="7"/>
        <v>1.4846956399999998</v>
      </c>
      <c r="AM35" s="31">
        <f t="shared" si="7"/>
        <v>10.132086559000001</v>
      </c>
      <c r="AN35" s="31">
        <f t="shared" si="7"/>
        <v>0</v>
      </c>
      <c r="AO35" s="31">
        <f t="shared" si="7"/>
        <v>0</v>
      </c>
      <c r="AP35" s="31">
        <f t="shared" si="7"/>
        <v>48.36686938999999</v>
      </c>
      <c r="AQ35" s="44">
        <f t="shared" si="7"/>
        <v>0</v>
      </c>
      <c r="AR35" s="31">
        <f t="shared" si="7"/>
        <v>0</v>
      </c>
      <c r="AS35" s="31">
        <f t="shared" si="7"/>
        <v>0</v>
      </c>
      <c r="AT35" s="31">
        <f t="shared" si="7"/>
        <v>0</v>
      </c>
      <c r="AU35" s="31">
        <f t="shared" si="7"/>
        <v>0</v>
      </c>
      <c r="AV35" s="44">
        <f t="shared" si="7"/>
        <v>24.548003544</v>
      </c>
      <c r="AW35" s="31">
        <f t="shared" si="7"/>
        <v>436.621934615</v>
      </c>
      <c r="AX35" s="31">
        <f t="shared" si="7"/>
        <v>0</v>
      </c>
      <c r="AY35" s="31">
        <f t="shared" si="7"/>
        <v>0</v>
      </c>
      <c r="AZ35" s="48">
        <f t="shared" si="7"/>
        <v>133.42748460700003</v>
      </c>
      <c r="BA35" s="44">
        <f t="shared" si="7"/>
        <v>0</v>
      </c>
      <c r="BB35" s="31">
        <f t="shared" si="7"/>
        <v>0</v>
      </c>
      <c r="BC35" s="31">
        <f t="shared" si="7"/>
        <v>0</v>
      </c>
      <c r="BD35" s="31">
        <f t="shared" si="7"/>
        <v>0</v>
      </c>
      <c r="BE35" s="31">
        <f t="shared" si="7"/>
        <v>0</v>
      </c>
      <c r="BF35" s="44">
        <f t="shared" si="7"/>
        <v>4.3927141590000005</v>
      </c>
      <c r="BG35" s="31">
        <f t="shared" si="7"/>
        <v>1.910774782</v>
      </c>
      <c r="BH35" s="31">
        <f t="shared" si="7"/>
        <v>0</v>
      </c>
      <c r="BI35" s="31">
        <f t="shared" si="7"/>
        <v>0</v>
      </c>
      <c r="BJ35" s="31">
        <f t="shared" si="7"/>
        <v>12.936752381</v>
      </c>
      <c r="BK35" s="26">
        <f>BK34+BK24+BK21+BK18+BK13+BK10</f>
        <v>8848.076133013</v>
      </c>
    </row>
    <row r="36" spans="1:63" ht="3.75" customHeight="1">
      <c r="A36" s="7"/>
      <c r="B36" s="10"/>
      <c r="C36" s="75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6"/>
    </row>
    <row r="37" spans="1:63" ht="12.75">
      <c r="A37" s="7" t="s">
        <v>1</v>
      </c>
      <c r="B37" s="8" t="s">
        <v>7</v>
      </c>
      <c r="C37" s="75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6"/>
    </row>
    <row r="38" spans="1:63" s="2" customFormat="1" ht="12.75">
      <c r="A38" s="7" t="s">
        <v>32</v>
      </c>
      <c r="B38" s="16" t="s">
        <v>2</v>
      </c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4"/>
    </row>
    <row r="39" spans="1:63" s="2" customFormat="1" ht="12.75">
      <c r="A39" s="7"/>
      <c r="B39" s="28" t="s">
        <v>48</v>
      </c>
      <c r="C39" s="61">
        <v>0</v>
      </c>
      <c r="D39" s="61">
        <v>1.143281703</v>
      </c>
      <c r="E39" s="61">
        <v>0</v>
      </c>
      <c r="F39" s="61">
        <v>0</v>
      </c>
      <c r="G39" s="61">
        <v>0</v>
      </c>
      <c r="H39" s="61">
        <v>4.735230878</v>
      </c>
      <c r="I39" s="61">
        <v>0</v>
      </c>
      <c r="J39" s="61">
        <v>0</v>
      </c>
      <c r="K39" s="61">
        <v>0</v>
      </c>
      <c r="L39" s="61">
        <v>0.395227518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2.138617482</v>
      </c>
      <c r="S39" s="61">
        <v>0</v>
      </c>
      <c r="T39" s="61">
        <v>0</v>
      </c>
      <c r="U39" s="61">
        <v>0</v>
      </c>
      <c r="V39" s="61">
        <v>0.100088805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8.202884845</v>
      </c>
      <c r="AC39" s="61">
        <v>0</v>
      </c>
      <c r="AD39" s="61">
        <v>0</v>
      </c>
      <c r="AE39" s="61">
        <v>0</v>
      </c>
      <c r="AF39" s="61">
        <v>3.11793736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0.58827078</v>
      </c>
      <c r="AM39" s="61">
        <v>0</v>
      </c>
      <c r="AN39" s="61">
        <v>0</v>
      </c>
      <c r="AO39" s="61">
        <v>0</v>
      </c>
      <c r="AP39" s="61">
        <v>0.11819696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123.585624089</v>
      </c>
      <c r="AW39" s="61">
        <v>0.421244932</v>
      </c>
      <c r="AX39" s="61">
        <v>0</v>
      </c>
      <c r="AY39" s="61">
        <v>0</v>
      </c>
      <c r="AZ39" s="61">
        <v>5.179468579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44.737769564</v>
      </c>
      <c r="BG39" s="61">
        <v>0.029538205</v>
      </c>
      <c r="BH39" s="61">
        <v>0</v>
      </c>
      <c r="BI39" s="61">
        <v>0</v>
      </c>
      <c r="BJ39" s="61">
        <v>0.239709532</v>
      </c>
      <c r="BK39" s="62">
        <f>SUM(C39:BJ39)</f>
        <v>194.733091232</v>
      </c>
    </row>
    <row r="40" spans="1:63" s="2" customFormat="1" ht="12.75">
      <c r="A40" s="7"/>
      <c r="B40" s="17" t="s">
        <v>41</v>
      </c>
      <c r="C40" s="44">
        <f aca="true" t="shared" si="8" ref="C40:BJ40">SUM(C39)</f>
        <v>0</v>
      </c>
      <c r="D40" s="31">
        <f t="shared" si="8"/>
        <v>1.143281703</v>
      </c>
      <c r="E40" s="31">
        <f t="shared" si="8"/>
        <v>0</v>
      </c>
      <c r="F40" s="31">
        <f t="shared" si="8"/>
        <v>0</v>
      </c>
      <c r="G40" s="45">
        <f t="shared" si="8"/>
        <v>0</v>
      </c>
      <c r="H40" s="44">
        <f t="shared" si="8"/>
        <v>4.735230878</v>
      </c>
      <c r="I40" s="31">
        <f t="shared" si="8"/>
        <v>0</v>
      </c>
      <c r="J40" s="31">
        <f t="shared" si="8"/>
        <v>0</v>
      </c>
      <c r="K40" s="31">
        <f t="shared" si="8"/>
        <v>0</v>
      </c>
      <c r="L40" s="45">
        <f t="shared" si="8"/>
        <v>0.395227518</v>
      </c>
      <c r="M40" s="44">
        <f t="shared" si="8"/>
        <v>0</v>
      </c>
      <c r="N40" s="31">
        <f t="shared" si="8"/>
        <v>0</v>
      </c>
      <c r="O40" s="31">
        <f t="shared" si="8"/>
        <v>0</v>
      </c>
      <c r="P40" s="31">
        <f t="shared" si="8"/>
        <v>0</v>
      </c>
      <c r="Q40" s="45">
        <f t="shared" si="8"/>
        <v>0</v>
      </c>
      <c r="R40" s="44">
        <f t="shared" si="8"/>
        <v>2.138617482</v>
      </c>
      <c r="S40" s="31">
        <f t="shared" si="8"/>
        <v>0</v>
      </c>
      <c r="T40" s="31">
        <f t="shared" si="8"/>
        <v>0</v>
      </c>
      <c r="U40" s="31">
        <f t="shared" si="8"/>
        <v>0</v>
      </c>
      <c r="V40" s="45">
        <f t="shared" si="8"/>
        <v>0.100088805</v>
      </c>
      <c r="W40" s="44">
        <f t="shared" si="8"/>
        <v>0</v>
      </c>
      <c r="X40" s="31">
        <f t="shared" si="8"/>
        <v>0</v>
      </c>
      <c r="Y40" s="31">
        <f t="shared" si="8"/>
        <v>0</v>
      </c>
      <c r="Z40" s="31">
        <f t="shared" si="8"/>
        <v>0</v>
      </c>
      <c r="AA40" s="45">
        <f t="shared" si="8"/>
        <v>0</v>
      </c>
      <c r="AB40" s="44">
        <f t="shared" si="8"/>
        <v>8.202884845</v>
      </c>
      <c r="AC40" s="31">
        <f t="shared" si="8"/>
        <v>0</v>
      </c>
      <c r="AD40" s="31">
        <f t="shared" si="8"/>
        <v>0</v>
      </c>
      <c r="AE40" s="31">
        <f t="shared" si="8"/>
        <v>0</v>
      </c>
      <c r="AF40" s="45">
        <f t="shared" si="8"/>
        <v>3.11793736</v>
      </c>
      <c r="AG40" s="44">
        <f t="shared" si="8"/>
        <v>0</v>
      </c>
      <c r="AH40" s="31">
        <f t="shared" si="8"/>
        <v>0</v>
      </c>
      <c r="AI40" s="31">
        <f t="shared" si="8"/>
        <v>0</v>
      </c>
      <c r="AJ40" s="31">
        <f t="shared" si="8"/>
        <v>0</v>
      </c>
      <c r="AK40" s="45">
        <f t="shared" si="8"/>
        <v>0</v>
      </c>
      <c r="AL40" s="44">
        <f t="shared" si="8"/>
        <v>0.58827078</v>
      </c>
      <c r="AM40" s="31">
        <f t="shared" si="8"/>
        <v>0</v>
      </c>
      <c r="AN40" s="31">
        <f t="shared" si="8"/>
        <v>0</v>
      </c>
      <c r="AO40" s="31">
        <f t="shared" si="8"/>
        <v>0</v>
      </c>
      <c r="AP40" s="45">
        <f t="shared" si="8"/>
        <v>0.11819696</v>
      </c>
      <c r="AQ40" s="44">
        <f t="shared" si="8"/>
        <v>0</v>
      </c>
      <c r="AR40" s="31">
        <f t="shared" si="8"/>
        <v>0</v>
      </c>
      <c r="AS40" s="31">
        <f t="shared" si="8"/>
        <v>0</v>
      </c>
      <c r="AT40" s="31">
        <f t="shared" si="8"/>
        <v>0</v>
      </c>
      <c r="AU40" s="45">
        <f t="shared" si="8"/>
        <v>0</v>
      </c>
      <c r="AV40" s="44">
        <f t="shared" si="8"/>
        <v>123.585624089</v>
      </c>
      <c r="AW40" s="31">
        <f t="shared" si="8"/>
        <v>0.421244932</v>
      </c>
      <c r="AX40" s="31">
        <f t="shared" si="8"/>
        <v>0</v>
      </c>
      <c r="AY40" s="31">
        <f t="shared" si="8"/>
        <v>0</v>
      </c>
      <c r="AZ40" s="46">
        <f t="shared" si="8"/>
        <v>5.179468579</v>
      </c>
      <c r="BA40" s="44">
        <f t="shared" si="8"/>
        <v>0</v>
      </c>
      <c r="BB40" s="31">
        <f t="shared" si="8"/>
        <v>0</v>
      </c>
      <c r="BC40" s="31">
        <f t="shared" si="8"/>
        <v>0</v>
      </c>
      <c r="BD40" s="31">
        <f t="shared" si="8"/>
        <v>0</v>
      </c>
      <c r="BE40" s="45">
        <f t="shared" si="8"/>
        <v>0</v>
      </c>
      <c r="BF40" s="44">
        <f t="shared" si="8"/>
        <v>44.737769564</v>
      </c>
      <c r="BG40" s="31">
        <f t="shared" si="8"/>
        <v>0.029538205</v>
      </c>
      <c r="BH40" s="31">
        <f t="shared" si="8"/>
        <v>0</v>
      </c>
      <c r="BI40" s="31">
        <f t="shared" si="8"/>
        <v>0</v>
      </c>
      <c r="BJ40" s="45">
        <f t="shared" si="8"/>
        <v>0.239709532</v>
      </c>
      <c r="BK40" s="44">
        <f>SUM(BK39)</f>
        <v>194.733091232</v>
      </c>
    </row>
    <row r="41" spans="1:63" ht="12.75">
      <c r="A41" s="7" t="s">
        <v>33</v>
      </c>
      <c r="B41" s="16" t="s">
        <v>14</v>
      </c>
      <c r="C41" s="75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6"/>
    </row>
    <row r="42" spans="1:63" ht="12.75">
      <c r="A42" s="7"/>
      <c r="B42" s="47" t="s">
        <v>110</v>
      </c>
      <c r="C42" s="61">
        <v>0</v>
      </c>
      <c r="D42" s="61">
        <v>0.822299167</v>
      </c>
      <c r="E42" s="61">
        <v>0</v>
      </c>
      <c r="F42" s="61">
        <v>0</v>
      </c>
      <c r="G42" s="61">
        <v>0</v>
      </c>
      <c r="H42" s="61">
        <v>0.750811617</v>
      </c>
      <c r="I42" s="61">
        <v>1.234036992</v>
      </c>
      <c r="J42" s="61">
        <v>0</v>
      </c>
      <c r="K42" s="61">
        <v>0</v>
      </c>
      <c r="L42" s="61">
        <v>4.759350773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0.584589268</v>
      </c>
      <c r="S42" s="61">
        <v>0</v>
      </c>
      <c r="T42" s="61">
        <v>0</v>
      </c>
      <c r="U42" s="61">
        <v>0</v>
      </c>
      <c r="V42" s="61">
        <v>0.499970721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13.892326971</v>
      </c>
      <c r="AC42" s="61">
        <v>4.646669729</v>
      </c>
      <c r="AD42" s="61">
        <v>0</v>
      </c>
      <c r="AE42" s="61">
        <v>0</v>
      </c>
      <c r="AF42" s="61">
        <v>300.056240701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0.936141055</v>
      </c>
      <c r="AM42" s="61">
        <v>0.391126083</v>
      </c>
      <c r="AN42" s="61">
        <v>0</v>
      </c>
      <c r="AO42" s="61">
        <v>0</v>
      </c>
      <c r="AP42" s="61">
        <v>9.427236211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16.115399388</v>
      </c>
      <c r="AW42" s="61">
        <v>36.999441486</v>
      </c>
      <c r="AX42" s="61">
        <v>0</v>
      </c>
      <c r="AY42" s="61">
        <v>0</v>
      </c>
      <c r="AZ42" s="61">
        <v>89.548434826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7.668182776</v>
      </c>
      <c r="BG42" s="61">
        <v>0.001513359</v>
      </c>
      <c r="BH42" s="61">
        <v>0</v>
      </c>
      <c r="BI42" s="61">
        <v>0</v>
      </c>
      <c r="BJ42" s="61">
        <v>7.990776564</v>
      </c>
      <c r="BK42" s="62">
        <f aca="true" t="shared" si="9" ref="BK42:BK50">SUM(C42:BJ42)</f>
        <v>496.324547687</v>
      </c>
    </row>
    <row r="43" spans="1:63" ht="12.75">
      <c r="A43" s="7"/>
      <c r="B43" s="47" t="s">
        <v>50</v>
      </c>
      <c r="C43" s="61">
        <v>0</v>
      </c>
      <c r="D43" s="61">
        <v>0.774016249</v>
      </c>
      <c r="E43" s="61">
        <v>0</v>
      </c>
      <c r="F43" s="61">
        <v>0</v>
      </c>
      <c r="G43" s="61">
        <v>0</v>
      </c>
      <c r="H43" s="61">
        <v>1.242695041</v>
      </c>
      <c r="I43" s="61">
        <v>0</v>
      </c>
      <c r="J43" s="61">
        <v>0</v>
      </c>
      <c r="K43" s="61">
        <v>0</v>
      </c>
      <c r="L43" s="61">
        <v>1.103204908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0.586575343</v>
      </c>
      <c r="S43" s="61">
        <v>0</v>
      </c>
      <c r="T43" s="61">
        <v>0</v>
      </c>
      <c r="U43" s="61">
        <v>0</v>
      </c>
      <c r="V43" s="61">
        <v>0.016145447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8.590974734</v>
      </c>
      <c r="AC43" s="61">
        <v>0.165183846</v>
      </c>
      <c r="AD43" s="61">
        <v>0</v>
      </c>
      <c r="AE43" s="61">
        <v>0</v>
      </c>
      <c r="AF43" s="61">
        <v>8.696419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0.405373338</v>
      </c>
      <c r="AM43" s="61">
        <v>0.00301685</v>
      </c>
      <c r="AN43" s="61">
        <v>0</v>
      </c>
      <c r="AO43" s="61">
        <v>0</v>
      </c>
      <c r="AP43" s="61">
        <v>0.229287419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55.253147154</v>
      </c>
      <c r="AW43" s="61">
        <v>5.011755221</v>
      </c>
      <c r="AX43" s="61">
        <v>0</v>
      </c>
      <c r="AY43" s="61">
        <v>0</v>
      </c>
      <c r="AZ43" s="61">
        <v>11.790515462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20.249369966</v>
      </c>
      <c r="BG43" s="61">
        <v>0.213670114</v>
      </c>
      <c r="BH43" s="61">
        <v>0</v>
      </c>
      <c r="BI43" s="61">
        <v>0</v>
      </c>
      <c r="BJ43" s="61">
        <v>0.542716906</v>
      </c>
      <c r="BK43" s="62">
        <f t="shared" si="9"/>
        <v>114.874066998</v>
      </c>
    </row>
    <row r="44" spans="1:63" ht="12.75">
      <c r="A44" s="7"/>
      <c r="B44" s="47" t="s">
        <v>113</v>
      </c>
      <c r="C44" s="61">
        <v>0</v>
      </c>
      <c r="D44" s="61">
        <v>0.826140667</v>
      </c>
      <c r="E44" s="61">
        <v>0</v>
      </c>
      <c r="F44" s="61">
        <v>0</v>
      </c>
      <c r="G44" s="61">
        <v>0</v>
      </c>
      <c r="H44" s="61">
        <v>2.722864174</v>
      </c>
      <c r="I44" s="61">
        <v>0.817465595</v>
      </c>
      <c r="J44" s="61">
        <v>0</v>
      </c>
      <c r="K44" s="61">
        <v>0</v>
      </c>
      <c r="L44" s="61">
        <v>4.261194975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1.418608094</v>
      </c>
      <c r="S44" s="61">
        <v>0</v>
      </c>
      <c r="T44" s="61">
        <v>0</v>
      </c>
      <c r="U44" s="61">
        <v>0</v>
      </c>
      <c r="V44" s="61">
        <v>0.273863538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17.246096961</v>
      </c>
      <c r="AC44" s="61">
        <v>6.073122097</v>
      </c>
      <c r="AD44" s="61">
        <v>0</v>
      </c>
      <c r="AE44" s="61">
        <v>0</v>
      </c>
      <c r="AF44" s="61">
        <v>250.122423701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0.937504306</v>
      </c>
      <c r="AM44" s="61">
        <v>0</v>
      </c>
      <c r="AN44" s="61">
        <v>0</v>
      </c>
      <c r="AO44" s="61">
        <v>0</v>
      </c>
      <c r="AP44" s="61">
        <v>8.190873383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37.831110201</v>
      </c>
      <c r="AW44" s="61">
        <v>26.935461711</v>
      </c>
      <c r="AX44" s="61">
        <v>0</v>
      </c>
      <c r="AY44" s="61">
        <v>0</v>
      </c>
      <c r="AZ44" s="61">
        <v>115.240961891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19.339557181</v>
      </c>
      <c r="BG44" s="61">
        <v>0.593759981</v>
      </c>
      <c r="BH44" s="61">
        <v>0</v>
      </c>
      <c r="BI44" s="61">
        <v>0</v>
      </c>
      <c r="BJ44" s="61">
        <v>10.751606712</v>
      </c>
      <c r="BK44" s="62">
        <f t="shared" si="9"/>
        <v>503.58261516799996</v>
      </c>
    </row>
    <row r="45" spans="1:63" ht="12.75">
      <c r="A45" s="7"/>
      <c r="B45" s="47" t="s">
        <v>104</v>
      </c>
      <c r="C45" s="61">
        <v>0</v>
      </c>
      <c r="D45" s="61">
        <v>1.114510636</v>
      </c>
      <c r="E45" s="61">
        <v>0</v>
      </c>
      <c r="F45" s="61">
        <v>0</v>
      </c>
      <c r="G45" s="61">
        <v>0</v>
      </c>
      <c r="H45" s="61">
        <v>11.842712489</v>
      </c>
      <c r="I45" s="61">
        <v>69.972877396</v>
      </c>
      <c r="J45" s="61">
        <v>0</v>
      </c>
      <c r="K45" s="61">
        <v>0</v>
      </c>
      <c r="L45" s="61">
        <v>9.174764994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3.185727308</v>
      </c>
      <c r="S45" s="61">
        <v>2.7087483</v>
      </c>
      <c r="T45" s="61">
        <v>0</v>
      </c>
      <c r="U45" s="61">
        <v>0</v>
      </c>
      <c r="V45" s="61">
        <v>3.0574544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70.456503988</v>
      </c>
      <c r="AC45" s="61">
        <v>1.408607897</v>
      </c>
      <c r="AD45" s="61">
        <v>0</v>
      </c>
      <c r="AE45" s="61">
        <v>0</v>
      </c>
      <c r="AF45" s="61">
        <v>155.932878541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4.181753648</v>
      </c>
      <c r="AM45" s="61">
        <v>1.105959103</v>
      </c>
      <c r="AN45" s="61">
        <v>0</v>
      </c>
      <c r="AO45" s="61">
        <v>0</v>
      </c>
      <c r="AP45" s="61">
        <v>4.774279579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197.435068501</v>
      </c>
      <c r="AW45" s="61">
        <v>28.100175624</v>
      </c>
      <c r="AX45" s="61">
        <v>0</v>
      </c>
      <c r="AY45" s="61">
        <v>0</v>
      </c>
      <c r="AZ45" s="61">
        <v>143.801473788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43.189316025</v>
      </c>
      <c r="BG45" s="61">
        <v>2.514449615</v>
      </c>
      <c r="BH45" s="61">
        <v>0</v>
      </c>
      <c r="BI45" s="61">
        <v>0</v>
      </c>
      <c r="BJ45" s="61">
        <v>6.144457417</v>
      </c>
      <c r="BK45" s="62">
        <f t="shared" si="9"/>
        <v>760.1017192490001</v>
      </c>
    </row>
    <row r="46" spans="1:63" ht="12.75">
      <c r="A46" s="7"/>
      <c r="B46" s="63" t="s">
        <v>120</v>
      </c>
      <c r="C46" s="61">
        <v>0</v>
      </c>
      <c r="D46" s="61">
        <v>1.097530977</v>
      </c>
      <c r="E46" s="61">
        <v>0</v>
      </c>
      <c r="F46" s="61">
        <v>0</v>
      </c>
      <c r="G46" s="61">
        <v>0</v>
      </c>
      <c r="H46" s="61">
        <v>5.15385146</v>
      </c>
      <c r="I46" s="61">
        <v>0.470433214</v>
      </c>
      <c r="J46" s="61">
        <v>0</v>
      </c>
      <c r="K46" s="61">
        <v>0</v>
      </c>
      <c r="L46" s="61">
        <v>10.804872279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1.683901472</v>
      </c>
      <c r="S46" s="61">
        <v>0</v>
      </c>
      <c r="T46" s="61">
        <v>0</v>
      </c>
      <c r="U46" s="61">
        <v>0</v>
      </c>
      <c r="V46" s="61">
        <v>0.551238095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47.458122532</v>
      </c>
      <c r="AC46" s="61">
        <v>2.869951953</v>
      </c>
      <c r="AD46" s="61">
        <v>0</v>
      </c>
      <c r="AE46" s="61">
        <v>0</v>
      </c>
      <c r="AF46" s="61">
        <v>125.106038688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3.120418016</v>
      </c>
      <c r="AM46" s="61">
        <v>1.65648023</v>
      </c>
      <c r="AN46" s="61">
        <v>0</v>
      </c>
      <c r="AO46" s="61">
        <v>0</v>
      </c>
      <c r="AP46" s="61">
        <v>6.237432897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101.509253793</v>
      </c>
      <c r="AW46" s="61">
        <v>9.108912418</v>
      </c>
      <c r="AX46" s="61">
        <v>0</v>
      </c>
      <c r="AY46" s="61">
        <v>0</v>
      </c>
      <c r="AZ46" s="61">
        <v>59.900865877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29.156381745</v>
      </c>
      <c r="BG46" s="61">
        <v>0.540896411</v>
      </c>
      <c r="BH46" s="61">
        <v>0</v>
      </c>
      <c r="BI46" s="61">
        <v>0</v>
      </c>
      <c r="BJ46" s="61">
        <v>5.780004755</v>
      </c>
      <c r="BK46" s="62">
        <f t="shared" si="9"/>
        <v>412.2065868119999</v>
      </c>
    </row>
    <row r="47" spans="1:63" ht="12.75">
      <c r="A47" s="7"/>
      <c r="B47" s="47" t="s">
        <v>105</v>
      </c>
      <c r="C47" s="61">
        <v>0</v>
      </c>
      <c r="D47" s="61">
        <v>1.223988306</v>
      </c>
      <c r="E47" s="61">
        <v>0</v>
      </c>
      <c r="F47" s="61">
        <v>0</v>
      </c>
      <c r="G47" s="61">
        <v>0</v>
      </c>
      <c r="H47" s="61">
        <v>8.347421291</v>
      </c>
      <c r="I47" s="61">
        <v>20.424626279</v>
      </c>
      <c r="J47" s="61">
        <v>0</v>
      </c>
      <c r="K47" s="61">
        <v>0</v>
      </c>
      <c r="L47" s="61">
        <v>7.626393922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3.008248591</v>
      </c>
      <c r="S47" s="61">
        <v>0</v>
      </c>
      <c r="T47" s="61">
        <v>0</v>
      </c>
      <c r="U47" s="61">
        <v>0</v>
      </c>
      <c r="V47" s="61">
        <v>0.468165849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24.494094888</v>
      </c>
      <c r="AC47" s="61">
        <v>3.850326126</v>
      </c>
      <c r="AD47" s="61">
        <v>0</v>
      </c>
      <c r="AE47" s="61">
        <v>0</v>
      </c>
      <c r="AF47" s="61">
        <v>80.555065247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2.27063582</v>
      </c>
      <c r="AM47" s="61">
        <v>0.230904171</v>
      </c>
      <c r="AN47" s="61">
        <v>0</v>
      </c>
      <c r="AO47" s="61">
        <v>0</v>
      </c>
      <c r="AP47" s="61">
        <v>2.926816065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81.033999132</v>
      </c>
      <c r="AW47" s="61">
        <v>4.560855974</v>
      </c>
      <c r="AX47" s="61">
        <v>0</v>
      </c>
      <c r="AY47" s="61">
        <v>0</v>
      </c>
      <c r="AZ47" s="61">
        <v>51.827983488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25.82175012</v>
      </c>
      <c r="BG47" s="61">
        <v>0.800695731</v>
      </c>
      <c r="BH47" s="61">
        <v>0</v>
      </c>
      <c r="BI47" s="61">
        <v>0</v>
      </c>
      <c r="BJ47" s="61">
        <v>2.394548399</v>
      </c>
      <c r="BK47" s="62">
        <f t="shared" si="9"/>
        <v>321.86651939899997</v>
      </c>
    </row>
    <row r="48" spans="1:63" ht="12.75">
      <c r="A48" s="7"/>
      <c r="B48" s="47" t="s">
        <v>122</v>
      </c>
      <c r="C48" s="61">
        <v>0</v>
      </c>
      <c r="D48" s="61">
        <v>0.488210589</v>
      </c>
      <c r="E48" s="61">
        <v>0</v>
      </c>
      <c r="F48" s="61">
        <v>0</v>
      </c>
      <c r="G48" s="61">
        <v>0</v>
      </c>
      <c r="H48" s="61">
        <v>4.425558269</v>
      </c>
      <c r="I48" s="61">
        <v>5.117836964</v>
      </c>
      <c r="J48" s="61">
        <v>0</v>
      </c>
      <c r="K48" s="61">
        <v>0</v>
      </c>
      <c r="L48" s="61">
        <v>3.767643955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2.871194634</v>
      </c>
      <c r="S48" s="61">
        <v>0</v>
      </c>
      <c r="T48" s="61">
        <v>0</v>
      </c>
      <c r="U48" s="61">
        <v>0</v>
      </c>
      <c r="V48" s="61">
        <v>0.311915659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20.910008543</v>
      </c>
      <c r="AC48" s="61">
        <v>5.036421753</v>
      </c>
      <c r="AD48" s="61">
        <v>0</v>
      </c>
      <c r="AE48" s="61">
        <v>0</v>
      </c>
      <c r="AF48" s="61">
        <v>917.971273928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1.327930812</v>
      </c>
      <c r="AM48" s="61">
        <v>1.071609578</v>
      </c>
      <c r="AN48" s="61">
        <v>0</v>
      </c>
      <c r="AO48" s="61">
        <v>0</v>
      </c>
      <c r="AP48" s="61">
        <v>25.49534608</v>
      </c>
      <c r="AQ48" s="61">
        <v>0</v>
      </c>
      <c r="AR48" s="61">
        <v>0</v>
      </c>
      <c r="AS48" s="61">
        <v>0</v>
      </c>
      <c r="AT48" s="61">
        <v>0</v>
      </c>
      <c r="AU48" s="61">
        <v>0</v>
      </c>
      <c r="AV48" s="61">
        <v>32.143936743</v>
      </c>
      <c r="AW48" s="61">
        <v>21.318671654</v>
      </c>
      <c r="AX48" s="61">
        <v>0</v>
      </c>
      <c r="AY48" s="61">
        <v>0</v>
      </c>
      <c r="AZ48" s="61">
        <v>96.605058078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20.362219139</v>
      </c>
      <c r="BG48" s="61">
        <v>4.229328132</v>
      </c>
      <c r="BH48" s="61">
        <v>0</v>
      </c>
      <c r="BI48" s="61">
        <v>0</v>
      </c>
      <c r="BJ48" s="61">
        <v>14.334916869</v>
      </c>
      <c r="BK48" s="62">
        <f t="shared" si="9"/>
        <v>1177.789081379</v>
      </c>
    </row>
    <row r="49" spans="1:63" ht="12.75">
      <c r="A49" s="7"/>
      <c r="B49" s="47" t="s">
        <v>118</v>
      </c>
      <c r="C49" s="61">
        <v>0</v>
      </c>
      <c r="D49" s="61">
        <v>0.815840208</v>
      </c>
      <c r="E49" s="61">
        <v>0</v>
      </c>
      <c r="F49" s="61">
        <v>0</v>
      </c>
      <c r="G49" s="61">
        <v>0</v>
      </c>
      <c r="H49" s="61">
        <v>4.165918419</v>
      </c>
      <c r="I49" s="61">
        <v>0.13873014</v>
      </c>
      <c r="J49" s="61">
        <v>8.158402079</v>
      </c>
      <c r="K49" s="61">
        <v>0</v>
      </c>
      <c r="L49" s="61">
        <v>1.943558169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2.792385759</v>
      </c>
      <c r="S49" s="61">
        <v>0</v>
      </c>
      <c r="T49" s="61">
        <v>0</v>
      </c>
      <c r="U49" s="61">
        <v>0</v>
      </c>
      <c r="V49" s="61">
        <v>0.203979854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38.612005776</v>
      </c>
      <c r="AC49" s="61">
        <v>2.35995104</v>
      </c>
      <c r="AD49" s="61">
        <v>0</v>
      </c>
      <c r="AE49" s="61">
        <v>0</v>
      </c>
      <c r="AF49" s="61">
        <v>349.964292732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1.971868806</v>
      </c>
      <c r="AM49" s="61">
        <v>0.15858887</v>
      </c>
      <c r="AN49" s="61">
        <v>0</v>
      </c>
      <c r="AO49" s="61">
        <v>0</v>
      </c>
      <c r="AP49" s="61">
        <v>9.191924506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32.10992348</v>
      </c>
      <c r="AW49" s="61">
        <v>12.040378014</v>
      </c>
      <c r="AX49" s="61">
        <v>0</v>
      </c>
      <c r="AY49" s="61">
        <v>0</v>
      </c>
      <c r="AZ49" s="61">
        <v>62.375621065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61">
        <v>18.866339196</v>
      </c>
      <c r="BG49" s="61">
        <v>0.128494619</v>
      </c>
      <c r="BH49" s="61">
        <v>0</v>
      </c>
      <c r="BI49" s="61">
        <v>0</v>
      </c>
      <c r="BJ49" s="61">
        <v>5.61818178</v>
      </c>
      <c r="BK49" s="62">
        <f t="shared" si="9"/>
        <v>551.616384512</v>
      </c>
    </row>
    <row r="50" spans="1:63" ht="12.75">
      <c r="A50" s="7"/>
      <c r="B50" s="42" t="s">
        <v>42</v>
      </c>
      <c r="C50" s="44">
        <f>SUM(C42:C47)</f>
        <v>0</v>
      </c>
      <c r="D50" s="31">
        <f>SUM(D42:D49)</f>
        <v>7.162536799000001</v>
      </c>
      <c r="E50" s="31">
        <f>SUM(E42:E47)</f>
        <v>0</v>
      </c>
      <c r="F50" s="31">
        <f>SUM(F42:F47)</f>
        <v>0</v>
      </c>
      <c r="G50" s="31">
        <f>SUM(G42:G47)</f>
        <v>0</v>
      </c>
      <c r="H50" s="31">
        <f aca="true" t="shared" si="10" ref="H50:BI50">SUM(H42:H49)</f>
        <v>38.65183276</v>
      </c>
      <c r="I50" s="31">
        <f t="shared" si="10"/>
        <v>98.17600658000002</v>
      </c>
      <c r="J50" s="31">
        <f t="shared" si="10"/>
        <v>8.158402079</v>
      </c>
      <c r="K50" s="31">
        <f t="shared" si="10"/>
        <v>0</v>
      </c>
      <c r="L50" s="31">
        <f t="shared" si="10"/>
        <v>43.440983974999995</v>
      </c>
      <c r="M50" s="31">
        <f t="shared" si="10"/>
        <v>0</v>
      </c>
      <c r="N50" s="31">
        <f t="shared" si="10"/>
        <v>0</v>
      </c>
      <c r="O50" s="31">
        <f t="shared" si="10"/>
        <v>0</v>
      </c>
      <c r="P50" s="31">
        <f t="shared" si="10"/>
        <v>0</v>
      </c>
      <c r="Q50" s="31">
        <f t="shared" si="10"/>
        <v>0</v>
      </c>
      <c r="R50" s="31">
        <f t="shared" si="10"/>
        <v>16.131230469000002</v>
      </c>
      <c r="S50" s="31">
        <f t="shared" si="10"/>
        <v>2.7087483</v>
      </c>
      <c r="T50" s="31">
        <f t="shared" si="10"/>
        <v>0</v>
      </c>
      <c r="U50" s="31">
        <f t="shared" si="10"/>
        <v>0</v>
      </c>
      <c r="V50" s="31">
        <f t="shared" si="10"/>
        <v>5.382733563</v>
      </c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241.660134393</v>
      </c>
      <c r="AC50" s="31">
        <f t="shared" si="10"/>
        <v>26.410234440999997</v>
      </c>
      <c r="AD50" s="31">
        <f t="shared" si="10"/>
        <v>0</v>
      </c>
      <c r="AE50" s="31">
        <f t="shared" si="10"/>
        <v>0</v>
      </c>
      <c r="AF50" s="31">
        <f t="shared" si="10"/>
        <v>2188.404632538</v>
      </c>
      <c r="AG50" s="31">
        <f t="shared" si="10"/>
        <v>0</v>
      </c>
      <c r="AH50" s="31">
        <f t="shared" si="10"/>
        <v>0</v>
      </c>
      <c r="AI50" s="31">
        <f t="shared" si="10"/>
        <v>0</v>
      </c>
      <c r="AJ50" s="31">
        <f t="shared" si="10"/>
        <v>0</v>
      </c>
      <c r="AK50" s="31">
        <f t="shared" si="10"/>
        <v>0</v>
      </c>
      <c r="AL50" s="31">
        <f t="shared" si="10"/>
        <v>15.151625801</v>
      </c>
      <c r="AM50" s="31">
        <f t="shared" si="10"/>
        <v>4.617684885</v>
      </c>
      <c r="AN50" s="31">
        <f t="shared" si="10"/>
        <v>0</v>
      </c>
      <c r="AO50" s="31">
        <f t="shared" si="10"/>
        <v>0</v>
      </c>
      <c r="AP50" s="31">
        <f t="shared" si="10"/>
        <v>66.47319614</v>
      </c>
      <c r="AQ50" s="31">
        <f t="shared" si="10"/>
        <v>0</v>
      </c>
      <c r="AR50" s="31">
        <f t="shared" si="10"/>
        <v>0</v>
      </c>
      <c r="AS50" s="31">
        <f t="shared" si="10"/>
        <v>0</v>
      </c>
      <c r="AT50" s="31">
        <f t="shared" si="10"/>
        <v>0</v>
      </c>
      <c r="AU50" s="31">
        <f t="shared" si="10"/>
        <v>0</v>
      </c>
      <c r="AV50" s="31">
        <f t="shared" si="10"/>
        <v>553.431838392</v>
      </c>
      <c r="AW50" s="31">
        <f t="shared" si="10"/>
        <v>144.075652102</v>
      </c>
      <c r="AX50" s="31">
        <f t="shared" si="10"/>
        <v>0</v>
      </c>
      <c r="AY50" s="31">
        <f t="shared" si="10"/>
        <v>0</v>
      </c>
      <c r="AZ50" s="31">
        <f t="shared" si="10"/>
        <v>631.090914475</v>
      </c>
      <c r="BA50" s="31">
        <f t="shared" si="10"/>
        <v>0</v>
      </c>
      <c r="BB50" s="31">
        <f t="shared" si="10"/>
        <v>0</v>
      </c>
      <c r="BC50" s="31">
        <f t="shared" si="10"/>
        <v>0</v>
      </c>
      <c r="BD50" s="31">
        <f t="shared" si="10"/>
        <v>0</v>
      </c>
      <c r="BE50" s="31">
        <f t="shared" si="10"/>
        <v>0</v>
      </c>
      <c r="BF50" s="31">
        <f t="shared" si="10"/>
        <v>184.65311614799998</v>
      </c>
      <c r="BG50" s="31">
        <f>SUM(BG42:BG49)</f>
        <v>9.022807962</v>
      </c>
      <c r="BH50" s="31">
        <f t="shared" si="10"/>
        <v>0</v>
      </c>
      <c r="BI50" s="31">
        <f t="shared" si="10"/>
        <v>0</v>
      </c>
      <c r="BJ50" s="31">
        <f>SUM(BJ42:BJ49)</f>
        <v>53.557209402</v>
      </c>
      <c r="BK50" s="30">
        <f t="shared" si="9"/>
        <v>4338.3615212039995</v>
      </c>
    </row>
    <row r="51" spans="1:63" ht="12.75">
      <c r="A51" s="7"/>
      <c r="B51" s="9" t="s">
        <v>40</v>
      </c>
      <c r="C51" s="44">
        <f>C50+C40</f>
        <v>0</v>
      </c>
      <c r="D51" s="31">
        <f>D40+D50</f>
        <v>8.305818502000001</v>
      </c>
      <c r="E51" s="31">
        <f>E40+E50</f>
        <v>0</v>
      </c>
      <c r="F51" s="31">
        <f>F40+F50</f>
        <v>0</v>
      </c>
      <c r="G51" s="49">
        <f>G40+G50</f>
        <v>0</v>
      </c>
      <c r="H51" s="44">
        <f>H50+H40</f>
        <v>43.387063638</v>
      </c>
      <c r="I51" s="31">
        <f>I40+I50</f>
        <v>98.17600658000002</v>
      </c>
      <c r="J51" s="31">
        <f>J40+J50</f>
        <v>8.158402079</v>
      </c>
      <c r="K51" s="31">
        <f>K40+K50</f>
        <v>0</v>
      </c>
      <c r="L51" s="49">
        <f>L40+L50</f>
        <v>43.83621149299999</v>
      </c>
      <c r="M51" s="44">
        <f>M50+M40</f>
        <v>0</v>
      </c>
      <c r="N51" s="31">
        <f>N40+N50</f>
        <v>0</v>
      </c>
      <c r="O51" s="31">
        <f>O40+O50</f>
        <v>0</v>
      </c>
      <c r="P51" s="31">
        <f>P40+P50</f>
        <v>0</v>
      </c>
      <c r="Q51" s="49">
        <f>Q40+Q50</f>
        <v>0</v>
      </c>
      <c r="R51" s="44">
        <f>R50+R40</f>
        <v>18.269847951000003</v>
      </c>
      <c r="S51" s="31">
        <f>S40+S50</f>
        <v>2.7087483</v>
      </c>
      <c r="T51" s="31">
        <f>T40+T50</f>
        <v>0</v>
      </c>
      <c r="U51" s="31">
        <f>U40+U50</f>
        <v>0</v>
      </c>
      <c r="V51" s="49">
        <f>V40+V50</f>
        <v>5.482822368000001</v>
      </c>
      <c r="W51" s="44">
        <f>W50+W40</f>
        <v>0</v>
      </c>
      <c r="X51" s="31">
        <f>X40+X50</f>
        <v>0</v>
      </c>
      <c r="Y51" s="31">
        <f>Y40+Y50</f>
        <v>0</v>
      </c>
      <c r="Z51" s="31">
        <f>Z40+Z50</f>
        <v>0</v>
      </c>
      <c r="AA51" s="49">
        <f>AA40+AA50</f>
        <v>0</v>
      </c>
      <c r="AB51" s="44">
        <f>AB50+AB40</f>
        <v>249.863019238</v>
      </c>
      <c r="AC51" s="31">
        <f>AC40+AC50</f>
        <v>26.410234440999997</v>
      </c>
      <c r="AD51" s="31">
        <f>AD40+AD50</f>
        <v>0</v>
      </c>
      <c r="AE51" s="31">
        <f>AE40+AE50</f>
        <v>0</v>
      </c>
      <c r="AF51" s="49">
        <f>AF40+AF50</f>
        <v>2191.522569898</v>
      </c>
      <c r="AG51" s="44">
        <f>AG50+AG40</f>
        <v>0</v>
      </c>
      <c r="AH51" s="31">
        <f>AH40+AH50</f>
        <v>0</v>
      </c>
      <c r="AI51" s="31">
        <f>AI40+AI50</f>
        <v>0</v>
      </c>
      <c r="AJ51" s="31">
        <f>AJ40+AJ50</f>
        <v>0</v>
      </c>
      <c r="AK51" s="49">
        <f>AK40+AK50</f>
        <v>0</v>
      </c>
      <c r="AL51" s="44">
        <f>AL50+AL40</f>
        <v>15.739896581</v>
      </c>
      <c r="AM51" s="31">
        <f>AM40+AM50</f>
        <v>4.617684885</v>
      </c>
      <c r="AN51" s="31">
        <f>AN40+AN50</f>
        <v>0</v>
      </c>
      <c r="AO51" s="31">
        <f>AO40+AO50</f>
        <v>0</v>
      </c>
      <c r="AP51" s="49">
        <f>AP40+AP50</f>
        <v>66.5913931</v>
      </c>
      <c r="AQ51" s="44">
        <f>AQ50+AQ40</f>
        <v>0</v>
      </c>
      <c r="AR51" s="31">
        <f>AR40+AR50</f>
        <v>0</v>
      </c>
      <c r="AS51" s="31">
        <f>AS40+AS50</f>
        <v>0</v>
      </c>
      <c r="AT51" s="31">
        <f>AT40+AT50</f>
        <v>0</v>
      </c>
      <c r="AU51" s="49">
        <f>AU40+AU50</f>
        <v>0</v>
      </c>
      <c r="AV51" s="44">
        <f>AV50+AV40</f>
        <v>677.017462481</v>
      </c>
      <c r="AW51" s="31">
        <f>AW40+AW50</f>
        <v>144.496897034</v>
      </c>
      <c r="AX51" s="31">
        <f>AX40+AX50</f>
        <v>0</v>
      </c>
      <c r="AY51" s="31">
        <f>AY40+AY50</f>
        <v>0</v>
      </c>
      <c r="AZ51" s="50">
        <f>AZ40+AZ50</f>
        <v>636.2703830539999</v>
      </c>
      <c r="BA51" s="44">
        <f>BA50+BA40</f>
        <v>0</v>
      </c>
      <c r="BB51" s="31">
        <f>BB40+BB50</f>
        <v>0</v>
      </c>
      <c r="BC51" s="31">
        <f>BC40+BC50</f>
        <v>0</v>
      </c>
      <c r="BD51" s="31">
        <f>BD40+BD50</f>
        <v>0</v>
      </c>
      <c r="BE51" s="49">
        <f>BE40+BE50</f>
        <v>0</v>
      </c>
      <c r="BF51" s="44">
        <f>BF50+BF40</f>
        <v>229.39088571199997</v>
      </c>
      <c r="BG51" s="31">
        <f>BG40+BG50</f>
        <v>9.052346167</v>
      </c>
      <c r="BH51" s="31">
        <f>BH40+BH50</f>
        <v>0</v>
      </c>
      <c r="BI51" s="31">
        <f>BI40+BI50</f>
        <v>0</v>
      </c>
      <c r="BJ51" s="49">
        <f>BJ40+BJ50</f>
        <v>53.796918934</v>
      </c>
      <c r="BK51" s="51">
        <f>BK40+BK50</f>
        <v>4533.094612436</v>
      </c>
    </row>
    <row r="52" spans="1:63" ht="3" customHeight="1">
      <c r="A52" s="7"/>
      <c r="B52" s="16"/>
      <c r="C52" s="75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6"/>
    </row>
    <row r="53" spans="1:63" s="20" customFormat="1" ht="12.75">
      <c r="A53" s="18" t="s">
        <v>15</v>
      </c>
      <c r="B53" s="19" t="s">
        <v>8</v>
      </c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9"/>
    </row>
    <row r="54" spans="1:63" s="20" customFormat="1" ht="12.75">
      <c r="A54" s="18" t="s">
        <v>32</v>
      </c>
      <c r="B54" s="21" t="s">
        <v>16</v>
      </c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9"/>
    </row>
    <row r="55" spans="1:63" s="20" customFormat="1" ht="12.75">
      <c r="A55" s="18"/>
      <c r="B55" s="22" t="s">
        <v>30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61">
        <v>0</v>
      </c>
      <c r="BH55" s="61">
        <v>0</v>
      </c>
      <c r="BI55" s="61">
        <v>0</v>
      </c>
      <c r="BJ55" s="61">
        <v>0</v>
      </c>
      <c r="BK55" s="62">
        <f>SUM(C55:BJ55)</f>
        <v>0</v>
      </c>
    </row>
    <row r="56" spans="1:63" s="20" customFormat="1" ht="12.75">
      <c r="A56" s="18"/>
      <c r="B56" s="23" t="s">
        <v>39</v>
      </c>
      <c r="C56" s="52">
        <f aca="true" t="shared" si="11" ref="C56:BJ56">SUM(C55)</f>
        <v>0</v>
      </c>
      <c r="D56" s="48">
        <f t="shared" si="11"/>
        <v>0</v>
      </c>
      <c r="E56" s="48">
        <f t="shared" si="11"/>
        <v>0</v>
      </c>
      <c r="F56" s="48">
        <f t="shared" si="11"/>
        <v>0</v>
      </c>
      <c r="G56" s="46">
        <f t="shared" si="11"/>
        <v>0</v>
      </c>
      <c r="H56" s="52">
        <f t="shared" si="11"/>
        <v>0</v>
      </c>
      <c r="I56" s="48">
        <f t="shared" si="11"/>
        <v>0</v>
      </c>
      <c r="J56" s="48">
        <f t="shared" si="11"/>
        <v>0</v>
      </c>
      <c r="K56" s="48">
        <f t="shared" si="11"/>
        <v>0</v>
      </c>
      <c r="L56" s="46">
        <f t="shared" si="11"/>
        <v>0</v>
      </c>
      <c r="M56" s="52">
        <f t="shared" si="11"/>
        <v>0</v>
      </c>
      <c r="N56" s="48">
        <f t="shared" si="11"/>
        <v>0</v>
      </c>
      <c r="O56" s="48">
        <f t="shared" si="11"/>
        <v>0</v>
      </c>
      <c r="P56" s="48">
        <f t="shared" si="11"/>
        <v>0</v>
      </c>
      <c r="Q56" s="46">
        <f t="shared" si="11"/>
        <v>0</v>
      </c>
      <c r="R56" s="52">
        <f t="shared" si="11"/>
        <v>0</v>
      </c>
      <c r="S56" s="48">
        <f t="shared" si="11"/>
        <v>0</v>
      </c>
      <c r="T56" s="48">
        <f t="shared" si="11"/>
        <v>0</v>
      </c>
      <c r="U56" s="48">
        <f t="shared" si="11"/>
        <v>0</v>
      </c>
      <c r="V56" s="46">
        <f t="shared" si="11"/>
        <v>0</v>
      </c>
      <c r="W56" s="52">
        <f t="shared" si="11"/>
        <v>0</v>
      </c>
      <c r="X56" s="48">
        <f t="shared" si="11"/>
        <v>0</v>
      </c>
      <c r="Y56" s="48">
        <f t="shared" si="11"/>
        <v>0</v>
      </c>
      <c r="Z56" s="48">
        <f t="shared" si="11"/>
        <v>0</v>
      </c>
      <c r="AA56" s="46">
        <f t="shared" si="11"/>
        <v>0</v>
      </c>
      <c r="AB56" s="52">
        <f t="shared" si="11"/>
        <v>0</v>
      </c>
      <c r="AC56" s="48">
        <f t="shared" si="11"/>
        <v>0</v>
      </c>
      <c r="AD56" s="48">
        <f t="shared" si="11"/>
        <v>0</v>
      </c>
      <c r="AE56" s="48">
        <f t="shared" si="11"/>
        <v>0</v>
      </c>
      <c r="AF56" s="46">
        <f t="shared" si="11"/>
        <v>0</v>
      </c>
      <c r="AG56" s="52">
        <f t="shared" si="11"/>
        <v>0</v>
      </c>
      <c r="AH56" s="48">
        <f t="shared" si="11"/>
        <v>0</v>
      </c>
      <c r="AI56" s="48">
        <f t="shared" si="11"/>
        <v>0</v>
      </c>
      <c r="AJ56" s="48">
        <f t="shared" si="11"/>
        <v>0</v>
      </c>
      <c r="AK56" s="46">
        <f t="shared" si="11"/>
        <v>0</v>
      </c>
      <c r="AL56" s="52">
        <f t="shared" si="11"/>
        <v>0</v>
      </c>
      <c r="AM56" s="48">
        <f t="shared" si="11"/>
        <v>0</v>
      </c>
      <c r="AN56" s="48">
        <f t="shared" si="11"/>
        <v>0</v>
      </c>
      <c r="AO56" s="48">
        <f t="shared" si="11"/>
        <v>0</v>
      </c>
      <c r="AP56" s="46">
        <f t="shared" si="11"/>
        <v>0</v>
      </c>
      <c r="AQ56" s="52">
        <f t="shared" si="11"/>
        <v>0</v>
      </c>
      <c r="AR56" s="48">
        <f t="shared" si="11"/>
        <v>0</v>
      </c>
      <c r="AS56" s="48">
        <f t="shared" si="11"/>
        <v>0</v>
      </c>
      <c r="AT56" s="48">
        <f t="shared" si="11"/>
        <v>0</v>
      </c>
      <c r="AU56" s="46">
        <f t="shared" si="11"/>
        <v>0</v>
      </c>
      <c r="AV56" s="52">
        <f t="shared" si="11"/>
        <v>0</v>
      </c>
      <c r="AW56" s="48">
        <f t="shared" si="11"/>
        <v>0</v>
      </c>
      <c r="AX56" s="48">
        <f t="shared" si="11"/>
        <v>0</v>
      </c>
      <c r="AY56" s="48">
        <f t="shared" si="11"/>
        <v>0</v>
      </c>
      <c r="AZ56" s="46">
        <f t="shared" si="11"/>
        <v>0</v>
      </c>
      <c r="BA56" s="52">
        <f t="shared" si="11"/>
        <v>0</v>
      </c>
      <c r="BB56" s="48">
        <f t="shared" si="11"/>
        <v>0</v>
      </c>
      <c r="BC56" s="48">
        <f t="shared" si="11"/>
        <v>0</v>
      </c>
      <c r="BD56" s="48">
        <f t="shared" si="11"/>
        <v>0</v>
      </c>
      <c r="BE56" s="46">
        <f t="shared" si="11"/>
        <v>0</v>
      </c>
      <c r="BF56" s="52">
        <f t="shared" si="11"/>
        <v>0</v>
      </c>
      <c r="BG56" s="48">
        <f t="shared" si="11"/>
        <v>0</v>
      </c>
      <c r="BH56" s="48">
        <f t="shared" si="11"/>
        <v>0</v>
      </c>
      <c r="BI56" s="48">
        <f>SUM(BI55)</f>
        <v>0</v>
      </c>
      <c r="BJ56" s="46">
        <f t="shared" si="11"/>
        <v>0</v>
      </c>
      <c r="BK56" s="52">
        <f>SUM(BK55)</f>
        <v>0</v>
      </c>
    </row>
    <row r="57" spans="1:63" s="20" customFormat="1" ht="2.25" customHeight="1">
      <c r="A57" s="18"/>
      <c r="B57" s="21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9"/>
    </row>
    <row r="58" spans="1:63" s="20" customFormat="1" ht="12.75">
      <c r="A58" s="18" t="s">
        <v>4</v>
      </c>
      <c r="B58" s="19" t="s">
        <v>9</v>
      </c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9"/>
    </row>
    <row r="59" spans="1:63" s="20" customFormat="1" ht="12.75">
      <c r="A59" s="18" t="s">
        <v>32</v>
      </c>
      <c r="B59" s="21" t="s">
        <v>17</v>
      </c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9"/>
    </row>
    <row r="60" spans="1:63" s="20" customFormat="1" ht="12.75">
      <c r="A60" s="18"/>
      <c r="B60" s="22" t="s">
        <v>30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61">
        <v>0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61">
        <v>0</v>
      </c>
      <c r="BH60" s="61">
        <v>0</v>
      </c>
      <c r="BI60" s="61">
        <v>0</v>
      </c>
      <c r="BJ60" s="61">
        <v>0</v>
      </c>
      <c r="BK60" s="62">
        <f>SUM(C60:BJ60)</f>
        <v>0</v>
      </c>
    </row>
    <row r="61" spans="1:63" s="20" customFormat="1" ht="12.75">
      <c r="A61" s="18"/>
      <c r="B61" s="22" t="s">
        <v>41</v>
      </c>
      <c r="C61" s="52">
        <f aca="true" t="shared" si="12" ref="C61:BJ61">SUM(C60)</f>
        <v>0</v>
      </c>
      <c r="D61" s="48">
        <f t="shared" si="12"/>
        <v>0</v>
      </c>
      <c r="E61" s="48">
        <f t="shared" si="12"/>
        <v>0</v>
      </c>
      <c r="F61" s="48">
        <f t="shared" si="12"/>
        <v>0</v>
      </c>
      <c r="G61" s="46">
        <f t="shared" si="12"/>
        <v>0</v>
      </c>
      <c r="H61" s="52">
        <f t="shared" si="12"/>
        <v>0</v>
      </c>
      <c r="I61" s="48">
        <f t="shared" si="12"/>
        <v>0</v>
      </c>
      <c r="J61" s="48">
        <f t="shared" si="12"/>
        <v>0</v>
      </c>
      <c r="K61" s="48">
        <f t="shared" si="12"/>
        <v>0</v>
      </c>
      <c r="L61" s="46">
        <f t="shared" si="12"/>
        <v>0</v>
      </c>
      <c r="M61" s="52">
        <f t="shared" si="12"/>
        <v>0</v>
      </c>
      <c r="N61" s="48">
        <f t="shared" si="12"/>
        <v>0</v>
      </c>
      <c r="O61" s="48">
        <f t="shared" si="12"/>
        <v>0</v>
      </c>
      <c r="P61" s="48">
        <f t="shared" si="12"/>
        <v>0</v>
      </c>
      <c r="Q61" s="46">
        <f t="shared" si="12"/>
        <v>0</v>
      </c>
      <c r="R61" s="52">
        <f t="shared" si="12"/>
        <v>0</v>
      </c>
      <c r="S61" s="48">
        <f t="shared" si="12"/>
        <v>0</v>
      </c>
      <c r="T61" s="48">
        <f t="shared" si="12"/>
        <v>0</v>
      </c>
      <c r="U61" s="48">
        <f t="shared" si="12"/>
        <v>0</v>
      </c>
      <c r="V61" s="46">
        <f t="shared" si="12"/>
        <v>0</v>
      </c>
      <c r="W61" s="52">
        <f t="shared" si="12"/>
        <v>0</v>
      </c>
      <c r="X61" s="48">
        <f t="shared" si="12"/>
        <v>0</v>
      </c>
      <c r="Y61" s="48">
        <f t="shared" si="12"/>
        <v>0</v>
      </c>
      <c r="Z61" s="48">
        <f t="shared" si="12"/>
        <v>0</v>
      </c>
      <c r="AA61" s="46">
        <f t="shared" si="12"/>
        <v>0</v>
      </c>
      <c r="AB61" s="52">
        <f t="shared" si="12"/>
        <v>0</v>
      </c>
      <c r="AC61" s="48">
        <f t="shared" si="12"/>
        <v>0</v>
      </c>
      <c r="AD61" s="48">
        <f t="shared" si="12"/>
        <v>0</v>
      </c>
      <c r="AE61" s="48">
        <f t="shared" si="12"/>
        <v>0</v>
      </c>
      <c r="AF61" s="46">
        <f t="shared" si="12"/>
        <v>0</v>
      </c>
      <c r="AG61" s="52">
        <f t="shared" si="12"/>
        <v>0</v>
      </c>
      <c r="AH61" s="48">
        <f t="shared" si="12"/>
        <v>0</v>
      </c>
      <c r="AI61" s="48">
        <f t="shared" si="12"/>
        <v>0</v>
      </c>
      <c r="AJ61" s="48">
        <f t="shared" si="12"/>
        <v>0</v>
      </c>
      <c r="AK61" s="46">
        <f t="shared" si="12"/>
        <v>0</v>
      </c>
      <c r="AL61" s="52">
        <f t="shared" si="12"/>
        <v>0</v>
      </c>
      <c r="AM61" s="48">
        <f t="shared" si="12"/>
        <v>0</v>
      </c>
      <c r="AN61" s="48">
        <f t="shared" si="12"/>
        <v>0</v>
      </c>
      <c r="AO61" s="48">
        <f t="shared" si="12"/>
        <v>0</v>
      </c>
      <c r="AP61" s="46">
        <f t="shared" si="12"/>
        <v>0</v>
      </c>
      <c r="AQ61" s="52">
        <f t="shared" si="12"/>
        <v>0</v>
      </c>
      <c r="AR61" s="48">
        <f t="shared" si="12"/>
        <v>0</v>
      </c>
      <c r="AS61" s="48">
        <f t="shared" si="12"/>
        <v>0</v>
      </c>
      <c r="AT61" s="48">
        <f t="shared" si="12"/>
        <v>0</v>
      </c>
      <c r="AU61" s="46">
        <f t="shared" si="12"/>
        <v>0</v>
      </c>
      <c r="AV61" s="52">
        <f t="shared" si="12"/>
        <v>0</v>
      </c>
      <c r="AW61" s="48">
        <f t="shared" si="12"/>
        <v>0</v>
      </c>
      <c r="AX61" s="48">
        <f t="shared" si="12"/>
        <v>0</v>
      </c>
      <c r="AY61" s="48">
        <f t="shared" si="12"/>
        <v>0</v>
      </c>
      <c r="AZ61" s="46">
        <f t="shared" si="12"/>
        <v>0</v>
      </c>
      <c r="BA61" s="52">
        <f t="shared" si="12"/>
        <v>0</v>
      </c>
      <c r="BB61" s="48">
        <f t="shared" si="12"/>
        <v>0</v>
      </c>
      <c r="BC61" s="48">
        <f t="shared" si="12"/>
        <v>0</v>
      </c>
      <c r="BD61" s="48">
        <f t="shared" si="12"/>
        <v>0</v>
      </c>
      <c r="BE61" s="46">
        <f t="shared" si="12"/>
        <v>0</v>
      </c>
      <c r="BF61" s="52">
        <f t="shared" si="12"/>
        <v>0</v>
      </c>
      <c r="BG61" s="48">
        <f t="shared" si="12"/>
        <v>0</v>
      </c>
      <c r="BH61" s="48">
        <f t="shared" si="12"/>
        <v>0</v>
      </c>
      <c r="BI61" s="48">
        <f t="shared" si="12"/>
        <v>0</v>
      </c>
      <c r="BJ61" s="46">
        <f t="shared" si="12"/>
        <v>0</v>
      </c>
      <c r="BK61" s="53">
        <f>SUM(BK60)</f>
        <v>0</v>
      </c>
    </row>
    <row r="62" spans="1:63" s="20" customFormat="1" ht="12.75">
      <c r="A62" s="18" t="s">
        <v>33</v>
      </c>
      <c r="B62" s="21" t="s">
        <v>18</v>
      </c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9"/>
    </row>
    <row r="63" spans="1:63" s="20" customFormat="1" ht="12.75">
      <c r="A63" s="18"/>
      <c r="B63" s="22" t="s">
        <v>30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61">
        <v>0</v>
      </c>
      <c r="BA63" s="61">
        <v>0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61">
        <v>0</v>
      </c>
      <c r="BH63" s="61">
        <v>0</v>
      </c>
      <c r="BI63" s="61">
        <v>0</v>
      </c>
      <c r="BJ63" s="61">
        <v>0</v>
      </c>
      <c r="BK63" s="62">
        <f>SUM(C63:BJ63)</f>
        <v>0</v>
      </c>
    </row>
    <row r="64" spans="1:63" s="20" customFormat="1" ht="12.75">
      <c r="A64" s="18"/>
      <c r="B64" s="22" t="s">
        <v>42</v>
      </c>
      <c r="C64" s="52">
        <f aca="true" t="shared" si="13" ref="C64:BJ64">SUM(C63)</f>
        <v>0</v>
      </c>
      <c r="D64" s="48">
        <f t="shared" si="13"/>
        <v>0</v>
      </c>
      <c r="E64" s="48">
        <f t="shared" si="13"/>
        <v>0</v>
      </c>
      <c r="F64" s="48">
        <f t="shared" si="13"/>
        <v>0</v>
      </c>
      <c r="G64" s="46">
        <f t="shared" si="13"/>
        <v>0</v>
      </c>
      <c r="H64" s="52">
        <f t="shared" si="13"/>
        <v>0</v>
      </c>
      <c r="I64" s="48">
        <f t="shared" si="13"/>
        <v>0</v>
      </c>
      <c r="J64" s="48">
        <f t="shared" si="13"/>
        <v>0</v>
      </c>
      <c r="K64" s="48">
        <f t="shared" si="13"/>
        <v>0</v>
      </c>
      <c r="L64" s="46">
        <f t="shared" si="13"/>
        <v>0</v>
      </c>
      <c r="M64" s="52">
        <f t="shared" si="13"/>
        <v>0</v>
      </c>
      <c r="N64" s="48">
        <f t="shared" si="13"/>
        <v>0</v>
      </c>
      <c r="O64" s="48">
        <f t="shared" si="13"/>
        <v>0</v>
      </c>
      <c r="P64" s="48">
        <f t="shared" si="13"/>
        <v>0</v>
      </c>
      <c r="Q64" s="46">
        <f t="shared" si="13"/>
        <v>0</v>
      </c>
      <c r="R64" s="52">
        <f t="shared" si="13"/>
        <v>0</v>
      </c>
      <c r="S64" s="48">
        <f t="shared" si="13"/>
        <v>0</v>
      </c>
      <c r="T64" s="48">
        <f t="shared" si="13"/>
        <v>0</v>
      </c>
      <c r="U64" s="48">
        <f t="shared" si="13"/>
        <v>0</v>
      </c>
      <c r="V64" s="46">
        <f t="shared" si="13"/>
        <v>0</v>
      </c>
      <c r="W64" s="52">
        <f t="shared" si="13"/>
        <v>0</v>
      </c>
      <c r="X64" s="48">
        <f t="shared" si="13"/>
        <v>0</v>
      </c>
      <c r="Y64" s="48">
        <f t="shared" si="13"/>
        <v>0</v>
      </c>
      <c r="Z64" s="48">
        <f t="shared" si="13"/>
        <v>0</v>
      </c>
      <c r="AA64" s="46">
        <f t="shared" si="13"/>
        <v>0</v>
      </c>
      <c r="AB64" s="52">
        <f t="shared" si="13"/>
        <v>0</v>
      </c>
      <c r="AC64" s="48">
        <f t="shared" si="13"/>
        <v>0</v>
      </c>
      <c r="AD64" s="48">
        <f t="shared" si="13"/>
        <v>0</v>
      </c>
      <c r="AE64" s="48">
        <f t="shared" si="13"/>
        <v>0</v>
      </c>
      <c r="AF64" s="46">
        <f t="shared" si="13"/>
        <v>0</v>
      </c>
      <c r="AG64" s="52">
        <f t="shared" si="13"/>
        <v>0</v>
      </c>
      <c r="AH64" s="48">
        <f t="shared" si="13"/>
        <v>0</v>
      </c>
      <c r="AI64" s="48">
        <f t="shared" si="13"/>
        <v>0</v>
      </c>
      <c r="AJ64" s="48">
        <f t="shared" si="13"/>
        <v>0</v>
      </c>
      <c r="AK64" s="46">
        <f t="shared" si="13"/>
        <v>0</v>
      </c>
      <c r="AL64" s="52">
        <f t="shared" si="13"/>
        <v>0</v>
      </c>
      <c r="AM64" s="48">
        <f t="shared" si="13"/>
        <v>0</v>
      </c>
      <c r="AN64" s="48">
        <f t="shared" si="13"/>
        <v>0</v>
      </c>
      <c r="AO64" s="48">
        <f t="shared" si="13"/>
        <v>0</v>
      </c>
      <c r="AP64" s="46">
        <f t="shared" si="13"/>
        <v>0</v>
      </c>
      <c r="AQ64" s="52">
        <f t="shared" si="13"/>
        <v>0</v>
      </c>
      <c r="AR64" s="48">
        <f t="shared" si="13"/>
        <v>0</v>
      </c>
      <c r="AS64" s="48">
        <f t="shared" si="13"/>
        <v>0</v>
      </c>
      <c r="AT64" s="48">
        <f t="shared" si="13"/>
        <v>0</v>
      </c>
      <c r="AU64" s="46">
        <f t="shared" si="13"/>
        <v>0</v>
      </c>
      <c r="AV64" s="52">
        <f t="shared" si="13"/>
        <v>0</v>
      </c>
      <c r="AW64" s="48">
        <f t="shared" si="13"/>
        <v>0</v>
      </c>
      <c r="AX64" s="48">
        <f t="shared" si="13"/>
        <v>0</v>
      </c>
      <c r="AY64" s="48">
        <f t="shared" si="13"/>
        <v>0</v>
      </c>
      <c r="AZ64" s="46">
        <f t="shared" si="13"/>
        <v>0</v>
      </c>
      <c r="BA64" s="52">
        <f t="shared" si="13"/>
        <v>0</v>
      </c>
      <c r="BB64" s="48">
        <f t="shared" si="13"/>
        <v>0</v>
      </c>
      <c r="BC64" s="48">
        <f t="shared" si="13"/>
        <v>0</v>
      </c>
      <c r="BD64" s="48">
        <f t="shared" si="13"/>
        <v>0</v>
      </c>
      <c r="BE64" s="46">
        <f t="shared" si="13"/>
        <v>0</v>
      </c>
      <c r="BF64" s="52">
        <f t="shared" si="13"/>
        <v>0</v>
      </c>
      <c r="BG64" s="48">
        <f t="shared" si="13"/>
        <v>0</v>
      </c>
      <c r="BH64" s="48">
        <f t="shared" si="13"/>
        <v>0</v>
      </c>
      <c r="BI64" s="48">
        <f t="shared" si="13"/>
        <v>0</v>
      </c>
      <c r="BJ64" s="46">
        <f t="shared" si="13"/>
        <v>0</v>
      </c>
      <c r="BK64" s="52">
        <f>SUM(BK63)</f>
        <v>0</v>
      </c>
    </row>
    <row r="65" spans="1:63" s="20" customFormat="1" ht="12.75">
      <c r="A65" s="18"/>
      <c r="B65" s="23" t="s">
        <v>40</v>
      </c>
      <c r="C65" s="52">
        <f>C61+C64</f>
        <v>0</v>
      </c>
      <c r="D65" s="48">
        <f aca="true" t="shared" si="14" ref="D65:BJ65">D61+D64</f>
        <v>0</v>
      </c>
      <c r="E65" s="48">
        <f t="shared" si="14"/>
        <v>0</v>
      </c>
      <c r="F65" s="48">
        <f t="shared" si="14"/>
        <v>0</v>
      </c>
      <c r="G65" s="46">
        <f t="shared" si="14"/>
        <v>0</v>
      </c>
      <c r="H65" s="52">
        <f t="shared" si="14"/>
        <v>0</v>
      </c>
      <c r="I65" s="48">
        <f t="shared" si="14"/>
        <v>0</v>
      </c>
      <c r="J65" s="48">
        <f t="shared" si="14"/>
        <v>0</v>
      </c>
      <c r="K65" s="48">
        <f t="shared" si="14"/>
        <v>0</v>
      </c>
      <c r="L65" s="46">
        <f t="shared" si="14"/>
        <v>0</v>
      </c>
      <c r="M65" s="52">
        <f t="shared" si="14"/>
        <v>0</v>
      </c>
      <c r="N65" s="48">
        <f t="shared" si="14"/>
        <v>0</v>
      </c>
      <c r="O65" s="48">
        <f t="shared" si="14"/>
        <v>0</v>
      </c>
      <c r="P65" s="48">
        <f t="shared" si="14"/>
        <v>0</v>
      </c>
      <c r="Q65" s="46">
        <f t="shared" si="14"/>
        <v>0</v>
      </c>
      <c r="R65" s="52">
        <f t="shared" si="14"/>
        <v>0</v>
      </c>
      <c r="S65" s="48">
        <f t="shared" si="14"/>
        <v>0</v>
      </c>
      <c r="T65" s="48">
        <f t="shared" si="14"/>
        <v>0</v>
      </c>
      <c r="U65" s="48">
        <f t="shared" si="14"/>
        <v>0</v>
      </c>
      <c r="V65" s="46">
        <f t="shared" si="14"/>
        <v>0</v>
      </c>
      <c r="W65" s="52">
        <f t="shared" si="14"/>
        <v>0</v>
      </c>
      <c r="X65" s="48">
        <f t="shared" si="14"/>
        <v>0</v>
      </c>
      <c r="Y65" s="48">
        <f t="shared" si="14"/>
        <v>0</v>
      </c>
      <c r="Z65" s="48">
        <f t="shared" si="14"/>
        <v>0</v>
      </c>
      <c r="AA65" s="46">
        <f t="shared" si="14"/>
        <v>0</v>
      </c>
      <c r="AB65" s="52">
        <f t="shared" si="14"/>
        <v>0</v>
      </c>
      <c r="AC65" s="48">
        <f t="shared" si="14"/>
        <v>0</v>
      </c>
      <c r="AD65" s="48">
        <f t="shared" si="14"/>
        <v>0</v>
      </c>
      <c r="AE65" s="48">
        <f t="shared" si="14"/>
        <v>0</v>
      </c>
      <c r="AF65" s="46">
        <f t="shared" si="14"/>
        <v>0</v>
      </c>
      <c r="AG65" s="52">
        <f t="shared" si="14"/>
        <v>0</v>
      </c>
      <c r="AH65" s="48">
        <f t="shared" si="14"/>
        <v>0</v>
      </c>
      <c r="AI65" s="48">
        <f t="shared" si="14"/>
        <v>0</v>
      </c>
      <c r="AJ65" s="48">
        <f t="shared" si="14"/>
        <v>0</v>
      </c>
      <c r="AK65" s="46">
        <f t="shared" si="14"/>
        <v>0</v>
      </c>
      <c r="AL65" s="52">
        <f t="shared" si="14"/>
        <v>0</v>
      </c>
      <c r="AM65" s="48">
        <f t="shared" si="14"/>
        <v>0</v>
      </c>
      <c r="AN65" s="48">
        <f t="shared" si="14"/>
        <v>0</v>
      </c>
      <c r="AO65" s="48">
        <f t="shared" si="14"/>
        <v>0</v>
      </c>
      <c r="AP65" s="46">
        <f t="shared" si="14"/>
        <v>0</v>
      </c>
      <c r="AQ65" s="52">
        <f t="shared" si="14"/>
        <v>0</v>
      </c>
      <c r="AR65" s="48">
        <f t="shared" si="14"/>
        <v>0</v>
      </c>
      <c r="AS65" s="48">
        <f t="shared" si="14"/>
        <v>0</v>
      </c>
      <c r="AT65" s="48">
        <f t="shared" si="14"/>
        <v>0</v>
      </c>
      <c r="AU65" s="46">
        <f t="shared" si="14"/>
        <v>0</v>
      </c>
      <c r="AV65" s="52">
        <f t="shared" si="14"/>
        <v>0</v>
      </c>
      <c r="AW65" s="48">
        <f t="shared" si="14"/>
        <v>0</v>
      </c>
      <c r="AX65" s="48">
        <f t="shared" si="14"/>
        <v>0</v>
      </c>
      <c r="AY65" s="48">
        <f t="shared" si="14"/>
        <v>0</v>
      </c>
      <c r="AZ65" s="46">
        <f t="shared" si="14"/>
        <v>0</v>
      </c>
      <c r="BA65" s="52">
        <f t="shared" si="14"/>
        <v>0</v>
      </c>
      <c r="BB65" s="48">
        <f t="shared" si="14"/>
        <v>0</v>
      </c>
      <c r="BC65" s="48">
        <f t="shared" si="14"/>
        <v>0</v>
      </c>
      <c r="BD65" s="48">
        <f t="shared" si="14"/>
        <v>0</v>
      </c>
      <c r="BE65" s="46">
        <f t="shared" si="14"/>
        <v>0</v>
      </c>
      <c r="BF65" s="52">
        <f t="shared" si="14"/>
        <v>0</v>
      </c>
      <c r="BG65" s="48">
        <f t="shared" si="14"/>
        <v>0</v>
      </c>
      <c r="BH65" s="48">
        <f t="shared" si="14"/>
        <v>0</v>
      </c>
      <c r="BI65" s="48">
        <f t="shared" si="14"/>
        <v>0</v>
      </c>
      <c r="BJ65" s="46">
        <f t="shared" si="14"/>
        <v>0</v>
      </c>
      <c r="BK65" s="52">
        <f>BK61+BK64</f>
        <v>0</v>
      </c>
    </row>
    <row r="66" spans="1:63" ht="4.5" customHeight="1">
      <c r="A66" s="7"/>
      <c r="B66" s="16"/>
      <c r="C66" s="75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6"/>
    </row>
    <row r="67" spans="1:63" ht="12.75">
      <c r="A67" s="7" t="s">
        <v>19</v>
      </c>
      <c r="B67" s="8" t="s">
        <v>20</v>
      </c>
      <c r="C67" s="75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6"/>
    </row>
    <row r="68" spans="1:63" ht="12.75">
      <c r="A68" s="7" t="s">
        <v>32</v>
      </c>
      <c r="B68" s="16" t="s">
        <v>21</v>
      </c>
      <c r="C68" s="75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6"/>
    </row>
    <row r="69" spans="1:63" ht="14.25" customHeight="1">
      <c r="A69" s="7"/>
      <c r="B69" s="47" t="s">
        <v>51</v>
      </c>
      <c r="C69" s="61">
        <v>0</v>
      </c>
      <c r="D69" s="61">
        <v>0.85190925</v>
      </c>
      <c r="E69" s="61">
        <v>0</v>
      </c>
      <c r="F69" s="61">
        <v>0</v>
      </c>
      <c r="G69" s="61">
        <v>0</v>
      </c>
      <c r="H69" s="61">
        <v>1.269483699</v>
      </c>
      <c r="I69" s="61">
        <v>0.391714892</v>
      </c>
      <c r="J69" s="61">
        <v>0</v>
      </c>
      <c r="K69" s="61">
        <v>0</v>
      </c>
      <c r="L69" s="61">
        <v>1.72124593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0.426213043</v>
      </c>
      <c r="S69" s="61">
        <v>0</v>
      </c>
      <c r="T69" s="61">
        <v>0</v>
      </c>
      <c r="U69" s="61">
        <v>0</v>
      </c>
      <c r="V69" s="61">
        <v>0.001185221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0.543324685</v>
      </c>
      <c r="AC69" s="61">
        <v>0</v>
      </c>
      <c r="AD69" s="61">
        <v>0</v>
      </c>
      <c r="AE69" s="61">
        <v>0</v>
      </c>
      <c r="AF69" s="61">
        <v>2.322595406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0.003780014</v>
      </c>
      <c r="AM69" s="61">
        <v>0</v>
      </c>
      <c r="AN69" s="61">
        <v>0</v>
      </c>
      <c r="AO69" s="61">
        <v>0</v>
      </c>
      <c r="AP69" s="61">
        <v>0.000721692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0.72100968</v>
      </c>
      <c r="AW69" s="61">
        <v>0.0374989</v>
      </c>
      <c r="AX69" s="61">
        <v>0</v>
      </c>
      <c r="AY69" s="61">
        <v>0</v>
      </c>
      <c r="AZ69" s="61">
        <v>0.995254534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0.217001608</v>
      </c>
      <c r="BG69" s="61">
        <v>0</v>
      </c>
      <c r="BH69" s="61">
        <v>0</v>
      </c>
      <c r="BI69" s="61">
        <v>0</v>
      </c>
      <c r="BJ69" s="61">
        <v>0.139900379</v>
      </c>
      <c r="BK69" s="62">
        <f>SUM(C69:BJ69)</f>
        <v>9.642838933000002</v>
      </c>
    </row>
    <row r="70" spans="1:63" ht="14.25" customHeight="1">
      <c r="A70" s="7"/>
      <c r="B70" s="47" t="s">
        <v>121</v>
      </c>
      <c r="C70" s="61">
        <v>0</v>
      </c>
      <c r="D70" s="61">
        <v>0.458403413</v>
      </c>
      <c r="E70" s="61">
        <v>0</v>
      </c>
      <c r="F70" s="61">
        <v>0</v>
      </c>
      <c r="G70" s="61">
        <v>0</v>
      </c>
      <c r="H70" s="61">
        <v>2.158868361</v>
      </c>
      <c r="I70" s="61">
        <v>8.983681703</v>
      </c>
      <c r="J70" s="61">
        <v>0</v>
      </c>
      <c r="K70" s="61">
        <v>0</v>
      </c>
      <c r="L70" s="61">
        <v>11.790818535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0.799908198</v>
      </c>
      <c r="S70" s="61">
        <v>0</v>
      </c>
      <c r="T70" s="61">
        <v>0</v>
      </c>
      <c r="U70" s="61">
        <v>0</v>
      </c>
      <c r="V70" s="61">
        <v>0.500507286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13.64314186</v>
      </c>
      <c r="AC70" s="61">
        <v>1.908940353</v>
      </c>
      <c r="AD70" s="61">
        <v>0</v>
      </c>
      <c r="AE70" s="61">
        <v>0</v>
      </c>
      <c r="AF70" s="61">
        <v>403.34721944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0.89988223</v>
      </c>
      <c r="AM70" s="61">
        <v>0.272705764</v>
      </c>
      <c r="AN70" s="61">
        <v>0</v>
      </c>
      <c r="AO70" s="61">
        <v>0</v>
      </c>
      <c r="AP70" s="61">
        <v>11.398175512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5.872515684</v>
      </c>
      <c r="AW70" s="61">
        <v>4.013722513</v>
      </c>
      <c r="AX70" s="61">
        <v>0</v>
      </c>
      <c r="AY70" s="61">
        <v>0</v>
      </c>
      <c r="AZ70" s="61">
        <v>25.964560751</v>
      </c>
      <c r="BA70" s="61">
        <v>0</v>
      </c>
      <c r="BB70" s="61">
        <v>0</v>
      </c>
      <c r="BC70" s="61">
        <v>0</v>
      </c>
      <c r="BD70" s="61">
        <v>0</v>
      </c>
      <c r="BE70" s="61">
        <v>0</v>
      </c>
      <c r="BF70" s="61">
        <v>2.047303584</v>
      </c>
      <c r="BG70" s="61">
        <v>0.487681934</v>
      </c>
      <c r="BH70" s="61">
        <v>0</v>
      </c>
      <c r="BI70" s="61">
        <v>0</v>
      </c>
      <c r="BJ70" s="61">
        <v>1.727037447</v>
      </c>
      <c r="BK70" s="62">
        <f>SUM(C70:BJ70)</f>
        <v>496.2750745680001</v>
      </c>
    </row>
    <row r="71" spans="1:63" ht="12.75">
      <c r="A71" s="7"/>
      <c r="B71" s="54" t="s">
        <v>52</v>
      </c>
      <c r="C71" s="61">
        <v>0</v>
      </c>
      <c r="D71" s="61">
        <v>0.549562049</v>
      </c>
      <c r="E71" s="61">
        <v>0</v>
      </c>
      <c r="F71" s="61">
        <v>0</v>
      </c>
      <c r="G71" s="61">
        <v>0</v>
      </c>
      <c r="H71" s="61">
        <v>4.62678795</v>
      </c>
      <c r="I71" s="61">
        <v>1.650389469</v>
      </c>
      <c r="J71" s="61">
        <v>0</v>
      </c>
      <c r="K71" s="61">
        <v>0</v>
      </c>
      <c r="L71" s="61">
        <v>3.660072197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1.833700778</v>
      </c>
      <c r="S71" s="61">
        <v>0</v>
      </c>
      <c r="T71" s="61">
        <v>0</v>
      </c>
      <c r="U71" s="61">
        <v>0</v>
      </c>
      <c r="V71" s="61">
        <v>7.456009867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0.972703442</v>
      </c>
      <c r="AC71" s="61">
        <v>0.196546981</v>
      </c>
      <c r="AD71" s="61">
        <v>0</v>
      </c>
      <c r="AE71" s="61">
        <v>0</v>
      </c>
      <c r="AF71" s="61">
        <v>2.449990767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0.033385573</v>
      </c>
      <c r="AM71" s="61">
        <v>0</v>
      </c>
      <c r="AN71" s="61">
        <v>0</v>
      </c>
      <c r="AO71" s="61">
        <v>0</v>
      </c>
      <c r="AP71" s="61">
        <v>0.122300071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3.174889984</v>
      </c>
      <c r="AW71" s="61">
        <v>0.07834104</v>
      </c>
      <c r="AX71" s="61">
        <v>0</v>
      </c>
      <c r="AY71" s="61">
        <v>0</v>
      </c>
      <c r="AZ71" s="61">
        <v>4.71753919</v>
      </c>
      <c r="BA71" s="61">
        <v>0</v>
      </c>
      <c r="BB71" s="61">
        <v>0</v>
      </c>
      <c r="BC71" s="61">
        <v>0</v>
      </c>
      <c r="BD71" s="61">
        <v>0</v>
      </c>
      <c r="BE71" s="61">
        <v>0</v>
      </c>
      <c r="BF71" s="61">
        <v>0.982806735</v>
      </c>
      <c r="BG71" s="61">
        <v>0</v>
      </c>
      <c r="BH71" s="61">
        <v>0</v>
      </c>
      <c r="BI71" s="61">
        <v>0</v>
      </c>
      <c r="BJ71" s="61">
        <v>0.432680807</v>
      </c>
      <c r="BK71" s="62">
        <f>SUM(C71:BJ71)</f>
        <v>32.9377069</v>
      </c>
    </row>
    <row r="72" spans="1:63" ht="12.75">
      <c r="A72" s="7"/>
      <c r="B72" s="54" t="s">
        <v>106</v>
      </c>
      <c r="C72" s="61">
        <v>0</v>
      </c>
      <c r="D72" s="61">
        <v>0.217400483</v>
      </c>
      <c r="E72" s="61">
        <v>0</v>
      </c>
      <c r="F72" s="61">
        <v>0</v>
      </c>
      <c r="G72" s="61">
        <v>0</v>
      </c>
      <c r="H72" s="61">
        <v>1.217449928</v>
      </c>
      <c r="I72" s="61">
        <v>0.00895128</v>
      </c>
      <c r="J72" s="61">
        <v>0</v>
      </c>
      <c r="K72" s="61">
        <v>0</v>
      </c>
      <c r="L72" s="61">
        <v>2.803339697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0.317172366</v>
      </c>
      <c r="S72" s="61">
        <v>0</v>
      </c>
      <c r="T72" s="61">
        <v>0</v>
      </c>
      <c r="U72" s="61">
        <v>0</v>
      </c>
      <c r="V72" s="61">
        <v>0.048389998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0.424413775</v>
      </c>
      <c r="AC72" s="61">
        <v>0.010212848</v>
      </c>
      <c r="AD72" s="61">
        <v>0</v>
      </c>
      <c r="AE72" s="61">
        <v>0</v>
      </c>
      <c r="AF72" s="61">
        <v>0.228429993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0.003670364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4.598449342</v>
      </c>
      <c r="AW72" s="61">
        <v>0.329087157</v>
      </c>
      <c r="AX72" s="61">
        <v>0</v>
      </c>
      <c r="AY72" s="61">
        <v>0</v>
      </c>
      <c r="AZ72" s="61">
        <v>1.953297848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1.918419469</v>
      </c>
      <c r="BG72" s="61">
        <v>0.08585298</v>
      </c>
      <c r="BH72" s="61">
        <v>0</v>
      </c>
      <c r="BI72" s="61">
        <v>0</v>
      </c>
      <c r="BJ72" s="61">
        <v>0.355847229</v>
      </c>
      <c r="BK72" s="62">
        <f>SUM(C72:BJ72)</f>
        <v>14.520384757</v>
      </c>
    </row>
    <row r="73" spans="1:63" ht="12.75">
      <c r="A73" s="7"/>
      <c r="B73" s="9" t="s">
        <v>39</v>
      </c>
      <c r="C73" s="44">
        <f aca="true" t="shared" si="15" ref="C73:BJ73">SUM(C69:C72)</f>
        <v>0</v>
      </c>
      <c r="D73" s="31">
        <f t="shared" si="15"/>
        <v>2.077275195</v>
      </c>
      <c r="E73" s="31">
        <f t="shared" si="15"/>
        <v>0</v>
      </c>
      <c r="F73" s="31">
        <f t="shared" si="15"/>
        <v>0</v>
      </c>
      <c r="G73" s="45">
        <f t="shared" si="15"/>
        <v>0</v>
      </c>
      <c r="H73" s="44">
        <f t="shared" si="15"/>
        <v>9.272589938</v>
      </c>
      <c r="I73" s="31">
        <f t="shared" si="15"/>
        <v>11.034737344</v>
      </c>
      <c r="J73" s="31">
        <f t="shared" si="15"/>
        <v>0</v>
      </c>
      <c r="K73" s="31">
        <f t="shared" si="15"/>
        <v>0</v>
      </c>
      <c r="L73" s="45">
        <f t="shared" si="15"/>
        <v>19.975476358999998</v>
      </c>
      <c r="M73" s="44">
        <f t="shared" si="15"/>
        <v>0</v>
      </c>
      <c r="N73" s="31">
        <f t="shared" si="15"/>
        <v>0</v>
      </c>
      <c r="O73" s="31">
        <f t="shared" si="15"/>
        <v>0</v>
      </c>
      <c r="P73" s="31">
        <f t="shared" si="15"/>
        <v>0</v>
      </c>
      <c r="Q73" s="45">
        <f t="shared" si="15"/>
        <v>0</v>
      </c>
      <c r="R73" s="44">
        <f t="shared" si="15"/>
        <v>3.376994385</v>
      </c>
      <c r="S73" s="31">
        <f t="shared" si="15"/>
        <v>0</v>
      </c>
      <c r="T73" s="31">
        <f t="shared" si="15"/>
        <v>0</v>
      </c>
      <c r="U73" s="31">
        <f t="shared" si="15"/>
        <v>0</v>
      </c>
      <c r="V73" s="45">
        <f t="shared" si="15"/>
        <v>8.006092372</v>
      </c>
      <c r="W73" s="44">
        <f t="shared" si="15"/>
        <v>0</v>
      </c>
      <c r="X73" s="31">
        <f t="shared" si="15"/>
        <v>0</v>
      </c>
      <c r="Y73" s="31">
        <f t="shared" si="15"/>
        <v>0</v>
      </c>
      <c r="Z73" s="31">
        <f t="shared" si="15"/>
        <v>0</v>
      </c>
      <c r="AA73" s="45">
        <f t="shared" si="15"/>
        <v>0</v>
      </c>
      <c r="AB73" s="44">
        <f t="shared" si="15"/>
        <v>15.583583762</v>
      </c>
      <c r="AC73" s="31">
        <f t="shared" si="15"/>
        <v>2.1157001820000003</v>
      </c>
      <c r="AD73" s="31">
        <f t="shared" si="15"/>
        <v>0</v>
      </c>
      <c r="AE73" s="31">
        <f t="shared" si="15"/>
        <v>0</v>
      </c>
      <c r="AF73" s="45">
        <f t="shared" si="15"/>
        <v>408.348235606</v>
      </c>
      <c r="AG73" s="44">
        <f t="shared" si="15"/>
        <v>0</v>
      </c>
      <c r="AH73" s="31">
        <f t="shared" si="15"/>
        <v>0</v>
      </c>
      <c r="AI73" s="31">
        <f t="shared" si="15"/>
        <v>0</v>
      </c>
      <c r="AJ73" s="31">
        <f t="shared" si="15"/>
        <v>0</v>
      </c>
      <c r="AK73" s="45">
        <f t="shared" si="15"/>
        <v>0</v>
      </c>
      <c r="AL73" s="44">
        <f t="shared" si="15"/>
        <v>0.940718181</v>
      </c>
      <c r="AM73" s="31">
        <f t="shared" si="15"/>
        <v>0.272705764</v>
      </c>
      <c r="AN73" s="31">
        <f t="shared" si="15"/>
        <v>0</v>
      </c>
      <c r="AO73" s="31">
        <f t="shared" si="15"/>
        <v>0</v>
      </c>
      <c r="AP73" s="45">
        <f t="shared" si="15"/>
        <v>11.521197275</v>
      </c>
      <c r="AQ73" s="44">
        <f t="shared" si="15"/>
        <v>0</v>
      </c>
      <c r="AR73" s="31">
        <f t="shared" si="15"/>
        <v>0</v>
      </c>
      <c r="AS73" s="31">
        <f t="shared" si="15"/>
        <v>0</v>
      </c>
      <c r="AT73" s="31">
        <f t="shared" si="15"/>
        <v>0</v>
      </c>
      <c r="AU73" s="45">
        <f t="shared" si="15"/>
        <v>0</v>
      </c>
      <c r="AV73" s="44">
        <f t="shared" si="15"/>
        <v>14.36686469</v>
      </c>
      <c r="AW73" s="31">
        <f t="shared" si="15"/>
        <v>4.45864961</v>
      </c>
      <c r="AX73" s="31">
        <f t="shared" si="15"/>
        <v>0</v>
      </c>
      <c r="AY73" s="31">
        <f t="shared" si="15"/>
        <v>0</v>
      </c>
      <c r="AZ73" s="45">
        <f t="shared" si="15"/>
        <v>33.630652323</v>
      </c>
      <c r="BA73" s="44">
        <f t="shared" si="15"/>
        <v>0</v>
      </c>
      <c r="BB73" s="31">
        <f t="shared" si="15"/>
        <v>0</v>
      </c>
      <c r="BC73" s="31">
        <f t="shared" si="15"/>
        <v>0</v>
      </c>
      <c r="BD73" s="31">
        <f t="shared" si="15"/>
        <v>0</v>
      </c>
      <c r="BE73" s="45">
        <f t="shared" si="15"/>
        <v>0</v>
      </c>
      <c r="BF73" s="44">
        <f t="shared" si="15"/>
        <v>5.1655313959999996</v>
      </c>
      <c r="BG73" s="31">
        <f t="shared" si="15"/>
        <v>0.573534914</v>
      </c>
      <c r="BH73" s="31">
        <f t="shared" si="15"/>
        <v>0</v>
      </c>
      <c r="BI73" s="31">
        <f t="shared" si="15"/>
        <v>0</v>
      </c>
      <c r="BJ73" s="45">
        <f t="shared" si="15"/>
        <v>2.6554658620000002</v>
      </c>
      <c r="BK73" s="30">
        <f>SUM(BK69:BK72)</f>
        <v>553.3760051580001</v>
      </c>
    </row>
    <row r="74" spans="1:63" ht="4.5" customHeight="1">
      <c r="A74" s="7"/>
      <c r="B74" s="11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8"/>
    </row>
    <row r="75" spans="1:63" ht="12.75">
      <c r="A75" s="7"/>
      <c r="B75" s="12" t="s">
        <v>47</v>
      </c>
      <c r="C75" s="31">
        <f aca="true" t="shared" si="16" ref="C75:BJ75">C35+C51+C56+C65+C73</f>
        <v>0</v>
      </c>
      <c r="D75" s="31">
        <f t="shared" si="16"/>
        <v>404.9032211250001</v>
      </c>
      <c r="E75" s="31">
        <f t="shared" si="16"/>
        <v>0</v>
      </c>
      <c r="F75" s="31">
        <f t="shared" si="16"/>
        <v>0</v>
      </c>
      <c r="G75" s="31">
        <f t="shared" si="16"/>
        <v>0</v>
      </c>
      <c r="H75" s="31">
        <f t="shared" si="16"/>
        <v>57.927522924</v>
      </c>
      <c r="I75" s="31">
        <f t="shared" si="16"/>
        <v>5198.837377696</v>
      </c>
      <c r="J75" s="31">
        <f t="shared" si="16"/>
        <v>496.511291534</v>
      </c>
      <c r="K75" s="31">
        <f t="shared" si="16"/>
        <v>0</v>
      </c>
      <c r="L75" s="31">
        <f t="shared" si="16"/>
        <v>112.089963544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31">
        <f t="shared" si="16"/>
        <v>0</v>
      </c>
      <c r="Q75" s="31">
        <f t="shared" si="16"/>
        <v>0</v>
      </c>
      <c r="R75" s="31">
        <f t="shared" si="16"/>
        <v>22.9638859</v>
      </c>
      <c r="S75" s="31">
        <f t="shared" si="16"/>
        <v>209.17019667399998</v>
      </c>
      <c r="T75" s="31">
        <f t="shared" si="16"/>
        <v>42.541623948</v>
      </c>
      <c r="U75" s="31">
        <f t="shared" si="16"/>
        <v>0</v>
      </c>
      <c r="V75" s="31">
        <f t="shared" si="16"/>
        <v>14.294551148</v>
      </c>
      <c r="W75" s="31">
        <f t="shared" si="16"/>
        <v>0</v>
      </c>
      <c r="X75" s="31">
        <f t="shared" si="16"/>
        <v>0</v>
      </c>
      <c r="Y75" s="31">
        <f t="shared" si="16"/>
        <v>0</v>
      </c>
      <c r="Z75" s="31">
        <f t="shared" si="16"/>
        <v>0</v>
      </c>
      <c r="AA75" s="31">
        <f t="shared" si="16"/>
        <v>0</v>
      </c>
      <c r="AB75" s="31">
        <f t="shared" si="16"/>
        <v>290.380049832</v>
      </c>
      <c r="AC75" s="31">
        <f t="shared" si="16"/>
        <v>133.61015816600002</v>
      </c>
      <c r="AD75" s="31">
        <f t="shared" si="16"/>
        <v>0</v>
      </c>
      <c r="AE75" s="31">
        <f t="shared" si="16"/>
        <v>0</v>
      </c>
      <c r="AF75" s="31">
        <f t="shared" si="16"/>
        <v>4366.936404476</v>
      </c>
      <c r="AG75" s="31">
        <f t="shared" si="16"/>
        <v>0</v>
      </c>
      <c r="AH75" s="31">
        <f t="shared" si="16"/>
        <v>0</v>
      </c>
      <c r="AI75" s="31">
        <f t="shared" si="16"/>
        <v>0</v>
      </c>
      <c r="AJ75" s="31">
        <f t="shared" si="16"/>
        <v>0</v>
      </c>
      <c r="AK75" s="31">
        <f t="shared" si="16"/>
        <v>0</v>
      </c>
      <c r="AL75" s="31">
        <f t="shared" si="16"/>
        <v>18.165310402</v>
      </c>
      <c r="AM75" s="31">
        <f t="shared" si="16"/>
        <v>15.022477208</v>
      </c>
      <c r="AN75" s="31">
        <f t="shared" si="16"/>
        <v>0</v>
      </c>
      <c r="AO75" s="31">
        <f t="shared" si="16"/>
        <v>0</v>
      </c>
      <c r="AP75" s="31">
        <f t="shared" si="16"/>
        <v>126.479459765</v>
      </c>
      <c r="AQ75" s="31">
        <f t="shared" si="16"/>
        <v>0</v>
      </c>
      <c r="AR75" s="31">
        <f t="shared" si="16"/>
        <v>0</v>
      </c>
      <c r="AS75" s="31">
        <f t="shared" si="16"/>
        <v>0</v>
      </c>
      <c r="AT75" s="31">
        <f t="shared" si="16"/>
        <v>0</v>
      </c>
      <c r="AU75" s="31">
        <f t="shared" si="16"/>
        <v>0</v>
      </c>
      <c r="AV75" s="31">
        <f t="shared" si="16"/>
        <v>715.932330715</v>
      </c>
      <c r="AW75" s="31">
        <f t="shared" si="16"/>
        <v>585.5774812589999</v>
      </c>
      <c r="AX75" s="31">
        <f t="shared" si="16"/>
        <v>0</v>
      </c>
      <c r="AY75" s="31">
        <f t="shared" si="16"/>
        <v>0</v>
      </c>
      <c r="AZ75" s="48">
        <f t="shared" si="16"/>
        <v>803.328519984</v>
      </c>
      <c r="BA75" s="31">
        <f t="shared" si="16"/>
        <v>0</v>
      </c>
      <c r="BB75" s="31">
        <f t="shared" si="16"/>
        <v>0</v>
      </c>
      <c r="BC75" s="31">
        <f t="shared" si="16"/>
        <v>0</v>
      </c>
      <c r="BD75" s="31">
        <f t="shared" si="16"/>
        <v>0</v>
      </c>
      <c r="BE75" s="31">
        <f t="shared" si="16"/>
        <v>0</v>
      </c>
      <c r="BF75" s="31">
        <f t="shared" si="16"/>
        <v>238.94913126699998</v>
      </c>
      <c r="BG75" s="31">
        <f t="shared" si="16"/>
        <v>11.536655863</v>
      </c>
      <c r="BH75" s="31">
        <f t="shared" si="16"/>
        <v>0</v>
      </c>
      <c r="BI75" s="31">
        <f t="shared" si="16"/>
        <v>0</v>
      </c>
      <c r="BJ75" s="31">
        <f t="shared" si="16"/>
        <v>69.389137177</v>
      </c>
      <c r="BK75" s="31">
        <f>BK35+BK51+BK56+BK65+BK73</f>
        <v>13934.546750607</v>
      </c>
    </row>
    <row r="76" spans="1:63" ht="4.5" customHeight="1">
      <c r="A76" s="7"/>
      <c r="B76" s="12"/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1"/>
    </row>
    <row r="77" spans="1:63" ht="14.25" customHeight="1">
      <c r="A77" s="7" t="s">
        <v>5</v>
      </c>
      <c r="B77" s="13" t="s">
        <v>23</v>
      </c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1"/>
    </row>
    <row r="78" spans="1:63" ht="14.25" customHeight="1">
      <c r="A78" s="7"/>
      <c r="B78" s="35" t="s">
        <v>53</v>
      </c>
      <c r="C78" s="61">
        <v>0</v>
      </c>
      <c r="D78" s="61">
        <v>0.783579277</v>
      </c>
      <c r="E78" s="61">
        <v>0</v>
      </c>
      <c r="F78" s="61">
        <v>0</v>
      </c>
      <c r="G78" s="61">
        <v>0</v>
      </c>
      <c r="H78" s="61">
        <v>0.020435407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0.030307167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0.715228315</v>
      </c>
      <c r="AC78" s="61">
        <v>0</v>
      </c>
      <c r="AD78" s="61">
        <v>0</v>
      </c>
      <c r="AE78" s="61">
        <v>0</v>
      </c>
      <c r="AF78" s="61">
        <v>34.65467997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0.099772196</v>
      </c>
      <c r="AM78" s="61">
        <v>0</v>
      </c>
      <c r="AN78" s="61">
        <v>0</v>
      </c>
      <c r="AO78" s="61">
        <v>0</v>
      </c>
      <c r="AP78" s="61">
        <v>1.869211235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0.082586495</v>
      </c>
      <c r="AW78" s="61">
        <v>0</v>
      </c>
      <c r="AX78" s="61">
        <v>0</v>
      </c>
      <c r="AY78" s="61">
        <v>0</v>
      </c>
      <c r="AZ78" s="61">
        <v>1.744982318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0.001150182</v>
      </c>
      <c r="BG78" s="61">
        <v>0</v>
      </c>
      <c r="BH78" s="61">
        <v>0</v>
      </c>
      <c r="BI78" s="61">
        <v>0</v>
      </c>
      <c r="BJ78" s="61">
        <v>0</v>
      </c>
      <c r="BK78" s="62">
        <f>SUM(C78:BJ78)</f>
        <v>40.00193256200001</v>
      </c>
    </row>
    <row r="79" spans="1:63" ht="14.25" customHeight="1">
      <c r="A79" s="7"/>
      <c r="B79" s="34" t="s">
        <v>54</v>
      </c>
      <c r="C79" s="61">
        <v>0</v>
      </c>
      <c r="D79" s="61">
        <v>1.026299423</v>
      </c>
      <c r="E79" s="61">
        <v>0</v>
      </c>
      <c r="F79" s="61">
        <v>0</v>
      </c>
      <c r="G79" s="61">
        <v>0</v>
      </c>
      <c r="H79" s="61">
        <v>0.154755447</v>
      </c>
      <c r="I79" s="61">
        <v>0</v>
      </c>
      <c r="J79" s="61">
        <v>0</v>
      </c>
      <c r="K79" s="61">
        <v>0</v>
      </c>
      <c r="L79" s="61">
        <v>0.244659211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0.080984806</v>
      </c>
      <c r="S79" s="61">
        <v>0</v>
      </c>
      <c r="T79" s="61">
        <v>0</v>
      </c>
      <c r="U79" s="61">
        <v>0</v>
      </c>
      <c r="V79" s="61">
        <v>0.002813465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1.457239982</v>
      </c>
      <c r="AC79" s="61">
        <v>0</v>
      </c>
      <c r="AD79" s="61">
        <v>0</v>
      </c>
      <c r="AE79" s="61">
        <v>0</v>
      </c>
      <c r="AF79" s="61">
        <v>29.936370622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0.14660138</v>
      </c>
      <c r="AM79" s="61">
        <v>0</v>
      </c>
      <c r="AN79" s="61">
        <v>0</v>
      </c>
      <c r="AO79" s="61">
        <v>0</v>
      </c>
      <c r="AP79" s="61">
        <v>0.953839966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1.135132305</v>
      </c>
      <c r="AW79" s="61">
        <v>1.051523329</v>
      </c>
      <c r="AX79" s="61">
        <v>0</v>
      </c>
      <c r="AY79" s="61">
        <v>0</v>
      </c>
      <c r="AZ79" s="61">
        <v>2.9142538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0.114378356</v>
      </c>
      <c r="BG79" s="61">
        <v>0</v>
      </c>
      <c r="BH79" s="61">
        <v>0</v>
      </c>
      <c r="BI79" s="61">
        <v>0</v>
      </c>
      <c r="BJ79" s="61">
        <v>0.259200049</v>
      </c>
      <c r="BK79" s="62">
        <f>SUM(C79:BJ79)</f>
        <v>39.47805214099999</v>
      </c>
    </row>
    <row r="80" spans="1:63" ht="12.75">
      <c r="A80" s="7"/>
      <c r="B80" s="34" t="s">
        <v>55</v>
      </c>
      <c r="C80" s="61">
        <v>0</v>
      </c>
      <c r="D80" s="61">
        <v>1.018740782</v>
      </c>
      <c r="E80" s="61">
        <v>0</v>
      </c>
      <c r="F80" s="61">
        <v>0</v>
      </c>
      <c r="G80" s="61">
        <v>0</v>
      </c>
      <c r="H80" s="61">
        <v>0.092694436</v>
      </c>
      <c r="I80" s="61">
        <v>0</v>
      </c>
      <c r="J80" s="61">
        <v>0</v>
      </c>
      <c r="K80" s="61">
        <v>0</v>
      </c>
      <c r="L80" s="61">
        <v>0.437488147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0.050551384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1.06925703</v>
      </c>
      <c r="AC80" s="61">
        <v>0.354503096</v>
      </c>
      <c r="AD80" s="61">
        <v>0</v>
      </c>
      <c r="AE80" s="61">
        <v>0</v>
      </c>
      <c r="AF80" s="61">
        <v>53.055246009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0.064406109</v>
      </c>
      <c r="AM80" s="61">
        <v>0</v>
      </c>
      <c r="AN80" s="61">
        <v>0</v>
      </c>
      <c r="AO80" s="61">
        <v>0</v>
      </c>
      <c r="AP80" s="61">
        <v>2.362103517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1.031371958</v>
      </c>
      <c r="AW80" s="61">
        <v>0.35691551</v>
      </c>
      <c r="AX80" s="61">
        <v>0</v>
      </c>
      <c r="AY80" s="61">
        <v>0</v>
      </c>
      <c r="AZ80" s="61">
        <v>7.085826257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0.039464357</v>
      </c>
      <c r="BG80" s="61">
        <v>0.594311886</v>
      </c>
      <c r="BH80" s="61">
        <v>0</v>
      </c>
      <c r="BI80" s="61">
        <v>0</v>
      </c>
      <c r="BJ80" s="61">
        <v>0</v>
      </c>
      <c r="BK80" s="62">
        <f>SUM(C80:BJ80)</f>
        <v>67.612880478</v>
      </c>
    </row>
    <row r="81" spans="1:63" ht="13.5" thickBot="1">
      <c r="A81" s="14"/>
      <c r="B81" s="43" t="s">
        <v>39</v>
      </c>
      <c r="C81" s="55">
        <f aca="true" t="shared" si="17" ref="C81:BJ81">SUM(C78:C80)</f>
        <v>0</v>
      </c>
      <c r="D81" s="56">
        <f t="shared" si="17"/>
        <v>2.828619482</v>
      </c>
      <c r="E81" s="56">
        <f t="shared" si="17"/>
        <v>0</v>
      </c>
      <c r="F81" s="56">
        <f t="shared" si="17"/>
        <v>0</v>
      </c>
      <c r="G81" s="57">
        <f t="shared" si="17"/>
        <v>0</v>
      </c>
      <c r="H81" s="55">
        <f t="shared" si="17"/>
        <v>0.26788529</v>
      </c>
      <c r="I81" s="56">
        <f t="shared" si="17"/>
        <v>0</v>
      </c>
      <c r="J81" s="56">
        <f t="shared" si="17"/>
        <v>0</v>
      </c>
      <c r="K81" s="56">
        <f t="shared" si="17"/>
        <v>0</v>
      </c>
      <c r="L81" s="57">
        <f t="shared" si="17"/>
        <v>0.6821473579999999</v>
      </c>
      <c r="M81" s="55">
        <f t="shared" si="17"/>
        <v>0</v>
      </c>
      <c r="N81" s="56">
        <f t="shared" si="17"/>
        <v>0</v>
      </c>
      <c r="O81" s="56">
        <f t="shared" si="17"/>
        <v>0</v>
      </c>
      <c r="P81" s="56">
        <f t="shared" si="17"/>
        <v>0</v>
      </c>
      <c r="Q81" s="57">
        <f t="shared" si="17"/>
        <v>0</v>
      </c>
      <c r="R81" s="55">
        <f t="shared" si="17"/>
        <v>0.161843357</v>
      </c>
      <c r="S81" s="56">
        <f t="shared" si="17"/>
        <v>0</v>
      </c>
      <c r="T81" s="56">
        <f t="shared" si="17"/>
        <v>0</v>
      </c>
      <c r="U81" s="56">
        <f t="shared" si="17"/>
        <v>0</v>
      </c>
      <c r="V81" s="57">
        <f t="shared" si="17"/>
        <v>0.002813465</v>
      </c>
      <c r="W81" s="55">
        <f t="shared" si="17"/>
        <v>0</v>
      </c>
      <c r="X81" s="56">
        <f t="shared" si="17"/>
        <v>0</v>
      </c>
      <c r="Y81" s="56">
        <f t="shared" si="17"/>
        <v>0</v>
      </c>
      <c r="Z81" s="56">
        <f t="shared" si="17"/>
        <v>0</v>
      </c>
      <c r="AA81" s="57">
        <f t="shared" si="17"/>
        <v>0</v>
      </c>
      <c r="AB81" s="55">
        <f t="shared" si="17"/>
        <v>3.241725327</v>
      </c>
      <c r="AC81" s="56">
        <f t="shared" si="17"/>
        <v>0.354503096</v>
      </c>
      <c r="AD81" s="56">
        <f t="shared" si="17"/>
        <v>0</v>
      </c>
      <c r="AE81" s="56">
        <f t="shared" si="17"/>
        <v>0</v>
      </c>
      <c r="AF81" s="57">
        <f t="shared" si="17"/>
        <v>117.64629660099999</v>
      </c>
      <c r="AG81" s="55">
        <f t="shared" si="17"/>
        <v>0</v>
      </c>
      <c r="AH81" s="56">
        <f t="shared" si="17"/>
        <v>0</v>
      </c>
      <c r="AI81" s="56">
        <f t="shared" si="17"/>
        <v>0</v>
      </c>
      <c r="AJ81" s="56">
        <f t="shared" si="17"/>
        <v>0</v>
      </c>
      <c r="AK81" s="57">
        <f t="shared" si="17"/>
        <v>0</v>
      </c>
      <c r="AL81" s="55">
        <f t="shared" si="17"/>
        <v>0.31077968499999997</v>
      </c>
      <c r="AM81" s="56">
        <f t="shared" si="17"/>
        <v>0</v>
      </c>
      <c r="AN81" s="56">
        <f t="shared" si="17"/>
        <v>0</v>
      </c>
      <c r="AO81" s="56">
        <f t="shared" si="17"/>
        <v>0</v>
      </c>
      <c r="AP81" s="57">
        <f t="shared" si="17"/>
        <v>5.185154718</v>
      </c>
      <c r="AQ81" s="55">
        <f t="shared" si="17"/>
        <v>0</v>
      </c>
      <c r="AR81" s="56">
        <f t="shared" si="17"/>
        <v>0</v>
      </c>
      <c r="AS81" s="56">
        <f t="shared" si="17"/>
        <v>0</v>
      </c>
      <c r="AT81" s="56">
        <f t="shared" si="17"/>
        <v>0</v>
      </c>
      <c r="AU81" s="57">
        <f t="shared" si="17"/>
        <v>0</v>
      </c>
      <c r="AV81" s="55">
        <f t="shared" si="17"/>
        <v>2.249090758</v>
      </c>
      <c r="AW81" s="56">
        <f t="shared" si="17"/>
        <v>1.408438839</v>
      </c>
      <c r="AX81" s="56">
        <f t="shared" si="17"/>
        <v>0</v>
      </c>
      <c r="AY81" s="56">
        <f t="shared" si="17"/>
        <v>0</v>
      </c>
      <c r="AZ81" s="58">
        <f t="shared" si="17"/>
        <v>11.745062375</v>
      </c>
      <c r="BA81" s="55">
        <f t="shared" si="17"/>
        <v>0</v>
      </c>
      <c r="BB81" s="56">
        <f t="shared" si="17"/>
        <v>0</v>
      </c>
      <c r="BC81" s="56">
        <f t="shared" si="17"/>
        <v>0</v>
      </c>
      <c r="BD81" s="56">
        <f t="shared" si="17"/>
        <v>0</v>
      </c>
      <c r="BE81" s="57">
        <f t="shared" si="17"/>
        <v>0</v>
      </c>
      <c r="BF81" s="55">
        <f t="shared" si="17"/>
        <v>0.154992895</v>
      </c>
      <c r="BG81" s="56">
        <f t="shared" si="17"/>
        <v>0.594311886</v>
      </c>
      <c r="BH81" s="56">
        <f t="shared" si="17"/>
        <v>0</v>
      </c>
      <c r="BI81" s="56">
        <f t="shared" si="17"/>
        <v>0</v>
      </c>
      <c r="BJ81" s="57">
        <f t="shared" si="17"/>
        <v>0.259200049</v>
      </c>
      <c r="BK81" s="59">
        <f>SUM(BK78:BK80)</f>
        <v>147.09286518099998</v>
      </c>
    </row>
    <row r="82" spans="1:63" ht="4.5" customHeight="1">
      <c r="A82" s="7"/>
      <c r="B82" s="12"/>
      <c r="C82" s="69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1"/>
    </row>
  </sheetData>
  <sheetProtection/>
  <mergeCells count="50">
    <mergeCell ref="C19:BK19"/>
    <mergeCell ref="C22:BK22"/>
    <mergeCell ref="C25:BK25"/>
    <mergeCell ref="C36:BK36"/>
    <mergeCell ref="C53:BK53"/>
    <mergeCell ref="A1:A5"/>
    <mergeCell ref="B1:B5"/>
    <mergeCell ref="C1:BK1"/>
    <mergeCell ref="C2:V2"/>
    <mergeCell ref="W2:AP2"/>
    <mergeCell ref="C14:BK14"/>
    <mergeCell ref="C4:G4"/>
    <mergeCell ref="H4:L4"/>
    <mergeCell ref="BA4:BE4"/>
    <mergeCell ref="BF4:BJ4"/>
    <mergeCell ref="C11:BK11"/>
    <mergeCell ref="BK2:BK5"/>
    <mergeCell ref="W3:AF3"/>
    <mergeCell ref="AV4:AZ4"/>
    <mergeCell ref="AG3:AP3"/>
    <mergeCell ref="AG4:AK4"/>
    <mergeCell ref="C7:BK7"/>
    <mergeCell ref="M4:Q4"/>
    <mergeCell ref="R4:V4"/>
    <mergeCell ref="AL4:AP4"/>
    <mergeCell ref="C6:BK6"/>
    <mergeCell ref="C3:L3"/>
    <mergeCell ref="AQ2:BJ2"/>
    <mergeCell ref="AQ3:AZ3"/>
    <mergeCell ref="M3:V3"/>
    <mergeCell ref="W4:AA4"/>
    <mergeCell ref="AB4:AF4"/>
    <mergeCell ref="AQ4:AU4"/>
    <mergeCell ref="BA3:BJ3"/>
    <mergeCell ref="C76:BK76"/>
    <mergeCell ref="C58:BK58"/>
    <mergeCell ref="C37:BK37"/>
    <mergeCell ref="C52:BK52"/>
    <mergeCell ref="C57:BK57"/>
    <mergeCell ref="C67:BK67"/>
    <mergeCell ref="C74:BK74"/>
    <mergeCell ref="C77:BK77"/>
    <mergeCell ref="C82:BK82"/>
    <mergeCell ref="C38:BK38"/>
    <mergeCell ref="C41:BK41"/>
    <mergeCell ref="C54:BK54"/>
    <mergeCell ref="C59:BK59"/>
    <mergeCell ref="C62:BK62"/>
    <mergeCell ref="C68:BK68"/>
    <mergeCell ref="C66:BK66"/>
  </mergeCells>
  <printOptions/>
  <pageMargins left="0.7" right="0.7" top="0.37" bottom="0.37" header="0.3" footer="0.3"/>
  <pageSetup horizontalDpi="600" verticalDpi="600" orientation="landscape" paperSize="8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15" sqref="F15"/>
    </sheetView>
  </sheetViews>
  <sheetFormatPr defaultColWidth="0" defaultRowHeight="12.75" zeroHeight="1"/>
  <cols>
    <col min="1" max="1" width="9.140625" style="0" customWidth="1"/>
    <col min="2" max="2" width="25.28125" style="0" bestFit="1" customWidth="1"/>
    <col min="3" max="3" width="15.421875" style="0" customWidth="1"/>
    <col min="4" max="5" width="18.28125" style="0" bestFit="1" customWidth="1"/>
    <col min="6" max="6" width="14.57421875" style="0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9.8515625" style="0" bestFit="1" customWidth="1"/>
    <col min="11" max="16384" width="0" style="0" hidden="1" customWidth="1"/>
  </cols>
  <sheetData>
    <row r="1" spans="1:10" ht="16.5" customHeight="1">
      <c r="A1" s="102" t="s">
        <v>56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16.5" customHeight="1">
      <c r="A2" s="102" t="s">
        <v>57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6.5" customHeight="1">
      <c r="A3" s="64" t="s">
        <v>31</v>
      </c>
      <c r="B3" s="37" t="s">
        <v>58</v>
      </c>
      <c r="C3" s="37" t="s">
        <v>59</v>
      </c>
      <c r="D3" s="37" t="s">
        <v>60</v>
      </c>
      <c r="E3" s="37" t="s">
        <v>7</v>
      </c>
      <c r="F3" s="37" t="s">
        <v>8</v>
      </c>
      <c r="G3" s="37" t="s">
        <v>20</v>
      </c>
      <c r="H3" s="37" t="s">
        <v>61</v>
      </c>
      <c r="I3" s="37" t="s">
        <v>62</v>
      </c>
      <c r="J3" s="37" t="s">
        <v>63</v>
      </c>
    </row>
    <row r="4" spans="1:10" ht="16.5" customHeight="1">
      <c r="A4" s="38">
        <v>1</v>
      </c>
      <c r="B4" s="39" t="s">
        <v>64</v>
      </c>
      <c r="C4" s="60">
        <v>2.2831E-05</v>
      </c>
      <c r="D4" s="60">
        <v>0.001989315</v>
      </c>
      <c r="E4" s="60">
        <v>0.11387037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</row>
    <row r="5" spans="1:10" ht="16.5" customHeight="1">
      <c r="A5" s="38">
        <v>2</v>
      </c>
      <c r="B5" s="40" t="s">
        <v>65</v>
      </c>
      <c r="C5" s="60">
        <v>4.387270187</v>
      </c>
      <c r="D5" s="60">
        <v>36.451840332</v>
      </c>
      <c r="E5" s="60">
        <v>86.437065219</v>
      </c>
      <c r="F5" s="60">
        <v>0</v>
      </c>
      <c r="G5" s="60">
        <v>6.780964339</v>
      </c>
      <c r="H5" s="60">
        <v>0</v>
      </c>
      <c r="I5" s="60">
        <v>0</v>
      </c>
      <c r="J5" s="60">
        <v>2.557014333</v>
      </c>
    </row>
    <row r="6" spans="1:10" ht="16.5" customHeight="1">
      <c r="A6" s="38">
        <v>3</v>
      </c>
      <c r="B6" s="39" t="s">
        <v>66</v>
      </c>
      <c r="C6" s="60">
        <v>0.014535126</v>
      </c>
      <c r="D6" s="60">
        <v>0.001641402</v>
      </c>
      <c r="E6" s="60">
        <v>0.394845092</v>
      </c>
      <c r="F6" s="60">
        <v>0</v>
      </c>
      <c r="G6" s="60">
        <v>0.012135038</v>
      </c>
      <c r="H6" s="60">
        <v>0</v>
      </c>
      <c r="I6" s="60">
        <v>0</v>
      </c>
      <c r="J6" s="60">
        <v>0</v>
      </c>
    </row>
    <row r="7" spans="1:10" ht="16.5" customHeight="1">
      <c r="A7" s="38">
        <v>4</v>
      </c>
      <c r="B7" s="40" t="s">
        <v>67</v>
      </c>
      <c r="C7" s="60">
        <v>0.000449071</v>
      </c>
      <c r="D7" s="60">
        <v>1.66137648</v>
      </c>
      <c r="E7" s="60">
        <v>3.345259076</v>
      </c>
      <c r="F7" s="60">
        <v>0</v>
      </c>
      <c r="G7" s="60">
        <v>0.117381259</v>
      </c>
      <c r="H7" s="60">
        <v>0</v>
      </c>
      <c r="I7" s="60">
        <v>0</v>
      </c>
      <c r="J7" s="60">
        <v>0.006806341</v>
      </c>
    </row>
    <row r="8" spans="1:10" ht="16.5" customHeight="1">
      <c r="A8" s="38">
        <v>5</v>
      </c>
      <c r="B8" s="40" t="s">
        <v>68</v>
      </c>
      <c r="C8" s="60">
        <v>0.106874077</v>
      </c>
      <c r="D8" s="60">
        <v>1.488622873</v>
      </c>
      <c r="E8" s="60">
        <v>11.870828478</v>
      </c>
      <c r="F8" s="60">
        <v>0</v>
      </c>
      <c r="G8" s="60">
        <v>0.766409754</v>
      </c>
      <c r="H8" s="60">
        <v>0</v>
      </c>
      <c r="I8" s="60">
        <v>0</v>
      </c>
      <c r="J8" s="60">
        <v>0.073619624</v>
      </c>
    </row>
    <row r="9" spans="1:10" ht="16.5" customHeight="1">
      <c r="A9" s="38">
        <v>6</v>
      </c>
      <c r="B9" s="40" t="s">
        <v>69</v>
      </c>
      <c r="C9" s="60">
        <v>8.454620366</v>
      </c>
      <c r="D9" s="60">
        <v>13.933430905</v>
      </c>
      <c r="E9" s="60">
        <v>41.336511778</v>
      </c>
      <c r="F9" s="60">
        <v>0</v>
      </c>
      <c r="G9" s="60">
        <v>2.1183886</v>
      </c>
      <c r="H9" s="60">
        <v>0</v>
      </c>
      <c r="I9" s="60">
        <v>0</v>
      </c>
      <c r="J9" s="60">
        <v>0.156750708</v>
      </c>
    </row>
    <row r="10" spans="1:10" ht="16.5" customHeight="1">
      <c r="A10" s="38">
        <v>7</v>
      </c>
      <c r="B10" s="40" t="s">
        <v>70</v>
      </c>
      <c r="C10" s="60">
        <v>0.087401692</v>
      </c>
      <c r="D10" s="60">
        <v>2.476101704</v>
      </c>
      <c r="E10" s="60">
        <v>6.474537283</v>
      </c>
      <c r="F10" s="60">
        <v>0</v>
      </c>
      <c r="G10" s="60">
        <v>0.669498771</v>
      </c>
      <c r="H10" s="60">
        <v>0</v>
      </c>
      <c r="I10" s="60">
        <v>0</v>
      </c>
      <c r="J10" s="60">
        <v>0.003799877</v>
      </c>
    </row>
    <row r="11" spans="1:10" ht="16.5" customHeight="1">
      <c r="A11" s="38">
        <v>8</v>
      </c>
      <c r="B11" s="39" t="s">
        <v>71</v>
      </c>
      <c r="C11" s="60">
        <v>0</v>
      </c>
      <c r="D11" s="60">
        <v>0.000497371</v>
      </c>
      <c r="E11" s="60">
        <v>0.243364165</v>
      </c>
      <c r="F11" s="60">
        <v>0</v>
      </c>
      <c r="G11" s="60">
        <v>0.010081527</v>
      </c>
      <c r="H11" s="60">
        <v>0</v>
      </c>
      <c r="I11" s="60">
        <v>0</v>
      </c>
      <c r="J11" s="60">
        <v>0</v>
      </c>
    </row>
    <row r="12" spans="1:10" ht="16.5" customHeight="1">
      <c r="A12" s="38">
        <v>9</v>
      </c>
      <c r="B12" s="39" t="s">
        <v>72</v>
      </c>
      <c r="C12" s="60">
        <v>0</v>
      </c>
      <c r="D12" s="60">
        <v>0.000497329</v>
      </c>
      <c r="E12" s="60">
        <v>0.390933489</v>
      </c>
      <c r="F12" s="60">
        <v>0</v>
      </c>
      <c r="G12" s="60">
        <v>0.014294624</v>
      </c>
      <c r="H12" s="60">
        <v>0</v>
      </c>
      <c r="I12" s="60">
        <v>0</v>
      </c>
      <c r="J12" s="60">
        <v>0</v>
      </c>
    </row>
    <row r="13" spans="1:10" ht="16.5" customHeight="1">
      <c r="A13" s="38">
        <v>10</v>
      </c>
      <c r="B13" s="40" t="s">
        <v>73</v>
      </c>
      <c r="C13" s="60">
        <v>0.032046345</v>
      </c>
      <c r="D13" s="60">
        <v>3.737056491</v>
      </c>
      <c r="E13" s="60">
        <v>13.740755843</v>
      </c>
      <c r="F13" s="60">
        <v>0</v>
      </c>
      <c r="G13" s="60">
        <v>1.571883403</v>
      </c>
      <c r="H13" s="60">
        <v>0</v>
      </c>
      <c r="I13" s="60">
        <v>0</v>
      </c>
      <c r="J13" s="60">
        <v>0.788207962</v>
      </c>
    </row>
    <row r="14" spans="1:10" ht="16.5" customHeight="1">
      <c r="A14" s="38">
        <v>11</v>
      </c>
      <c r="B14" s="40" t="s">
        <v>74</v>
      </c>
      <c r="C14" s="60">
        <v>1.79900495</v>
      </c>
      <c r="D14" s="60">
        <v>54.714644871</v>
      </c>
      <c r="E14" s="60">
        <v>158.271551251</v>
      </c>
      <c r="F14" s="60">
        <v>0</v>
      </c>
      <c r="G14" s="60">
        <v>8.822756227</v>
      </c>
      <c r="H14" s="60">
        <v>0</v>
      </c>
      <c r="I14" s="60">
        <v>0</v>
      </c>
      <c r="J14" s="60">
        <v>0.630583976</v>
      </c>
    </row>
    <row r="15" spans="1:10" ht="16.5" customHeight="1">
      <c r="A15" s="38">
        <v>12</v>
      </c>
      <c r="B15" s="40" t="s">
        <v>75</v>
      </c>
      <c r="C15" s="60">
        <v>131.644265381</v>
      </c>
      <c r="D15" s="60">
        <v>916.661462176</v>
      </c>
      <c r="E15" s="60">
        <v>153.017324414</v>
      </c>
      <c r="F15" s="60">
        <v>0</v>
      </c>
      <c r="G15" s="60">
        <v>33.052351467</v>
      </c>
      <c r="H15" s="60">
        <v>0</v>
      </c>
      <c r="I15" s="60">
        <v>0</v>
      </c>
      <c r="J15" s="60">
        <v>3.809071411</v>
      </c>
    </row>
    <row r="16" spans="1:10" ht="16.5" customHeight="1">
      <c r="A16" s="38">
        <v>13</v>
      </c>
      <c r="B16" s="40" t="s">
        <v>76</v>
      </c>
      <c r="C16" s="60">
        <v>0.013719892</v>
      </c>
      <c r="D16" s="60">
        <v>1.812480758</v>
      </c>
      <c r="E16" s="60">
        <v>5.731657863</v>
      </c>
      <c r="F16" s="60">
        <v>0</v>
      </c>
      <c r="G16" s="60">
        <v>0.352807055</v>
      </c>
      <c r="H16" s="60">
        <v>0</v>
      </c>
      <c r="I16" s="60">
        <v>0</v>
      </c>
      <c r="J16" s="60">
        <v>0.014833609</v>
      </c>
    </row>
    <row r="17" spans="1:10" ht="16.5" customHeight="1">
      <c r="A17" s="38">
        <v>14</v>
      </c>
      <c r="B17" s="40" t="s">
        <v>77</v>
      </c>
      <c r="C17" s="60">
        <v>0</v>
      </c>
      <c r="D17" s="60">
        <v>0.602084712</v>
      </c>
      <c r="E17" s="60">
        <v>1.488985467</v>
      </c>
      <c r="F17" s="60">
        <v>0</v>
      </c>
      <c r="G17" s="60">
        <v>0.114286857</v>
      </c>
      <c r="H17" s="60">
        <v>0</v>
      </c>
      <c r="I17" s="60">
        <v>0</v>
      </c>
      <c r="J17" s="60">
        <v>0</v>
      </c>
    </row>
    <row r="18" spans="1:10" ht="16.5" customHeight="1">
      <c r="A18" s="38">
        <v>15</v>
      </c>
      <c r="B18" s="40" t="s">
        <v>78</v>
      </c>
      <c r="C18" s="60">
        <v>0.18170341</v>
      </c>
      <c r="D18" s="60">
        <v>3.318301533</v>
      </c>
      <c r="E18" s="60">
        <v>8.738134538</v>
      </c>
      <c r="F18" s="60">
        <v>0</v>
      </c>
      <c r="G18" s="60">
        <v>0.48557819</v>
      </c>
      <c r="H18" s="60">
        <v>0</v>
      </c>
      <c r="I18" s="60">
        <v>0</v>
      </c>
      <c r="J18" s="60">
        <v>0.006596728</v>
      </c>
    </row>
    <row r="19" spans="1:10" ht="16.5" customHeight="1">
      <c r="A19" s="38">
        <v>16</v>
      </c>
      <c r="B19" s="40" t="s">
        <v>79</v>
      </c>
      <c r="C19" s="60">
        <v>376.11234227</v>
      </c>
      <c r="D19" s="60">
        <v>404.333537939</v>
      </c>
      <c r="E19" s="60">
        <v>395.37957236</v>
      </c>
      <c r="F19" s="60">
        <v>0</v>
      </c>
      <c r="G19" s="60">
        <v>51.179264863</v>
      </c>
      <c r="H19" s="60">
        <v>0</v>
      </c>
      <c r="I19" s="60">
        <v>0</v>
      </c>
      <c r="J19" s="60">
        <v>7.675182243</v>
      </c>
    </row>
    <row r="20" spans="1:10" ht="16.5" customHeight="1">
      <c r="A20" s="38">
        <v>17</v>
      </c>
      <c r="B20" s="40" t="s">
        <v>80</v>
      </c>
      <c r="C20" s="60">
        <v>4.966236853</v>
      </c>
      <c r="D20" s="60">
        <v>36.409527485</v>
      </c>
      <c r="E20" s="60">
        <v>107.090163886</v>
      </c>
      <c r="F20" s="60">
        <v>0</v>
      </c>
      <c r="G20" s="60">
        <v>12.843395261</v>
      </c>
      <c r="H20" s="60">
        <v>0</v>
      </c>
      <c r="I20" s="60">
        <v>0</v>
      </c>
      <c r="J20" s="60">
        <v>7.10774206</v>
      </c>
    </row>
    <row r="21" spans="1:10" ht="16.5" customHeight="1">
      <c r="A21" s="38">
        <v>18</v>
      </c>
      <c r="B21" s="39" t="s">
        <v>81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</row>
    <row r="22" spans="1:10" ht="16.5" customHeight="1">
      <c r="A22" s="38">
        <v>19</v>
      </c>
      <c r="B22" s="40" t="s">
        <v>82</v>
      </c>
      <c r="C22" s="60">
        <v>112.055737129</v>
      </c>
      <c r="D22" s="60">
        <v>3.957790901</v>
      </c>
      <c r="E22" s="60">
        <v>20.728196689</v>
      </c>
      <c r="F22" s="60">
        <v>0</v>
      </c>
      <c r="G22" s="60">
        <v>2.082015326</v>
      </c>
      <c r="H22" s="60">
        <v>0</v>
      </c>
      <c r="I22" s="60">
        <v>0</v>
      </c>
      <c r="J22" s="60">
        <v>0.023315818</v>
      </c>
    </row>
    <row r="23" spans="1:10" ht="16.5" customHeight="1">
      <c r="A23" s="38">
        <v>20</v>
      </c>
      <c r="B23" s="40" t="s">
        <v>83</v>
      </c>
      <c r="C23" s="60">
        <v>2915.794755821</v>
      </c>
      <c r="D23" s="60">
        <v>1782.387281526</v>
      </c>
      <c r="E23" s="60">
        <v>1494.32557856</v>
      </c>
      <c r="F23" s="60">
        <v>0</v>
      </c>
      <c r="G23" s="60">
        <v>164.092472541</v>
      </c>
      <c r="H23" s="60">
        <v>0</v>
      </c>
      <c r="I23" s="60">
        <v>0</v>
      </c>
      <c r="J23" s="60">
        <v>71.503260569</v>
      </c>
    </row>
    <row r="24" spans="1:10" ht="16.5" customHeight="1">
      <c r="A24" s="38">
        <v>21</v>
      </c>
      <c r="B24" s="39" t="s">
        <v>84</v>
      </c>
      <c r="C24" s="60">
        <v>0.002167043</v>
      </c>
      <c r="D24" s="60">
        <v>0.155214761</v>
      </c>
      <c r="E24" s="60">
        <v>0.423712401</v>
      </c>
      <c r="F24" s="60">
        <v>0</v>
      </c>
      <c r="G24" s="60">
        <v>0.14637516</v>
      </c>
      <c r="H24" s="60">
        <v>0</v>
      </c>
      <c r="I24" s="60">
        <v>0</v>
      </c>
      <c r="J24" s="60">
        <v>0</v>
      </c>
    </row>
    <row r="25" spans="1:10" ht="16.5" customHeight="1">
      <c r="A25" s="38">
        <v>22</v>
      </c>
      <c r="B25" s="40" t="s">
        <v>85</v>
      </c>
      <c r="C25" s="60">
        <v>0</v>
      </c>
      <c r="D25" s="60">
        <v>0.179499933</v>
      </c>
      <c r="E25" s="60">
        <v>0.661543367</v>
      </c>
      <c r="F25" s="60">
        <v>0</v>
      </c>
      <c r="G25" s="60">
        <v>0.001318058</v>
      </c>
      <c r="H25" s="60">
        <v>0</v>
      </c>
      <c r="I25" s="60">
        <v>0</v>
      </c>
      <c r="J25" s="60">
        <v>0</v>
      </c>
    </row>
    <row r="26" spans="1:10" ht="16.5" customHeight="1">
      <c r="A26" s="38">
        <v>23</v>
      </c>
      <c r="B26" s="39" t="s">
        <v>86</v>
      </c>
      <c r="C26" s="60">
        <v>0</v>
      </c>
      <c r="D26" s="60">
        <v>0</v>
      </c>
      <c r="E26" s="60">
        <v>0.17250315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</row>
    <row r="27" spans="1:10" ht="16.5" customHeight="1">
      <c r="A27" s="38">
        <v>24</v>
      </c>
      <c r="B27" s="39" t="s">
        <v>87</v>
      </c>
      <c r="C27" s="60">
        <v>0</v>
      </c>
      <c r="D27" s="60">
        <v>1.811081508</v>
      </c>
      <c r="E27" s="60">
        <v>0.154281939</v>
      </c>
      <c r="F27" s="60">
        <v>0</v>
      </c>
      <c r="G27" s="60">
        <v>0.054619833</v>
      </c>
      <c r="H27" s="60">
        <v>0</v>
      </c>
      <c r="I27" s="60">
        <v>0</v>
      </c>
      <c r="J27" s="60">
        <v>0.001826151</v>
      </c>
    </row>
    <row r="28" spans="1:10" ht="16.5" customHeight="1">
      <c r="A28" s="38">
        <v>25</v>
      </c>
      <c r="B28" s="40" t="s">
        <v>88</v>
      </c>
      <c r="C28" s="60">
        <v>197.538486583</v>
      </c>
      <c r="D28" s="60">
        <v>348.61187537</v>
      </c>
      <c r="E28" s="60">
        <v>379.255752363</v>
      </c>
      <c r="F28" s="60">
        <v>0</v>
      </c>
      <c r="G28" s="60">
        <v>52.45631732</v>
      </c>
      <c r="H28" s="60">
        <v>0</v>
      </c>
      <c r="I28" s="60">
        <v>0</v>
      </c>
      <c r="J28" s="60">
        <v>4.326757535</v>
      </c>
    </row>
    <row r="29" spans="1:10" ht="16.5" customHeight="1">
      <c r="A29" s="38">
        <v>26</v>
      </c>
      <c r="B29" s="40" t="s">
        <v>89</v>
      </c>
      <c r="C29" s="60">
        <v>0.27923399</v>
      </c>
      <c r="D29" s="60">
        <v>7.099799108</v>
      </c>
      <c r="E29" s="60">
        <v>12.908187694</v>
      </c>
      <c r="F29" s="60">
        <v>0</v>
      </c>
      <c r="G29" s="60">
        <v>0.844164661</v>
      </c>
      <c r="H29" s="60">
        <v>0</v>
      </c>
      <c r="I29" s="60">
        <v>0</v>
      </c>
      <c r="J29" s="60">
        <v>0.03807996</v>
      </c>
    </row>
    <row r="30" spans="1:10" ht="16.5" customHeight="1">
      <c r="A30" s="38">
        <v>27</v>
      </c>
      <c r="B30" s="40" t="s">
        <v>14</v>
      </c>
      <c r="C30" s="60">
        <v>67.683198725</v>
      </c>
      <c r="D30" s="60">
        <v>321.752601173</v>
      </c>
      <c r="E30" s="60">
        <v>666.040984475</v>
      </c>
      <c r="F30" s="60">
        <v>0</v>
      </c>
      <c r="G30" s="60">
        <v>114.271414926</v>
      </c>
      <c r="H30" s="60">
        <v>0</v>
      </c>
      <c r="I30" s="60">
        <v>0</v>
      </c>
      <c r="J30" s="60">
        <v>23.595170926</v>
      </c>
    </row>
    <row r="31" spans="1:10" ht="16.5" customHeight="1">
      <c r="A31" s="38">
        <v>28</v>
      </c>
      <c r="B31" s="40" t="s">
        <v>90</v>
      </c>
      <c r="C31" s="60">
        <v>0</v>
      </c>
      <c r="D31" s="60">
        <v>0.816514221</v>
      </c>
      <c r="E31" s="60">
        <v>2.716325298</v>
      </c>
      <c r="F31" s="60">
        <v>0</v>
      </c>
      <c r="G31" s="60">
        <v>0.293752601</v>
      </c>
      <c r="H31" s="60">
        <v>0</v>
      </c>
      <c r="I31" s="60">
        <v>0</v>
      </c>
      <c r="J31" s="60">
        <v>0</v>
      </c>
    </row>
    <row r="32" spans="1:10" ht="16.5" customHeight="1">
      <c r="A32" s="38">
        <v>29</v>
      </c>
      <c r="B32" s="40" t="s">
        <v>91</v>
      </c>
      <c r="C32" s="60">
        <v>1.228971624</v>
      </c>
      <c r="D32" s="60">
        <v>8.639727286</v>
      </c>
      <c r="E32" s="60">
        <v>42.497816239</v>
      </c>
      <c r="F32" s="60">
        <v>0</v>
      </c>
      <c r="G32" s="60">
        <v>3.404217894</v>
      </c>
      <c r="H32" s="60">
        <v>0</v>
      </c>
      <c r="I32" s="60">
        <v>0</v>
      </c>
      <c r="J32" s="60">
        <v>1.402799864</v>
      </c>
    </row>
    <row r="33" spans="1:10" ht="16.5" customHeight="1">
      <c r="A33" s="38">
        <v>30</v>
      </c>
      <c r="B33" s="40" t="s">
        <v>92</v>
      </c>
      <c r="C33" s="60">
        <v>1.012824365</v>
      </c>
      <c r="D33" s="60">
        <v>8.296960359</v>
      </c>
      <c r="E33" s="60">
        <v>69.385189021</v>
      </c>
      <c r="F33" s="60">
        <v>0</v>
      </c>
      <c r="G33" s="60">
        <v>4.029218753</v>
      </c>
      <c r="H33" s="60">
        <v>0</v>
      </c>
      <c r="I33" s="60">
        <v>0</v>
      </c>
      <c r="J33" s="60">
        <v>0.667052994</v>
      </c>
    </row>
    <row r="34" spans="1:10" ht="16.5" customHeight="1">
      <c r="A34" s="38">
        <v>31</v>
      </c>
      <c r="B34" s="39" t="s">
        <v>93</v>
      </c>
      <c r="C34" s="60">
        <v>0</v>
      </c>
      <c r="D34" s="60">
        <v>0.006896924</v>
      </c>
      <c r="E34" s="60">
        <v>0.106663045</v>
      </c>
      <c r="F34" s="60">
        <v>0</v>
      </c>
      <c r="G34" s="60">
        <v>0.000454532</v>
      </c>
      <c r="H34" s="60">
        <v>0</v>
      </c>
      <c r="I34" s="60">
        <v>0</v>
      </c>
      <c r="J34" s="60">
        <v>0</v>
      </c>
    </row>
    <row r="35" spans="1:10" ht="16.5" customHeight="1">
      <c r="A35" s="38">
        <v>32</v>
      </c>
      <c r="B35" s="40" t="s">
        <v>94</v>
      </c>
      <c r="C35" s="60">
        <v>409.229538392</v>
      </c>
      <c r="D35" s="60">
        <v>117.795297596</v>
      </c>
      <c r="E35" s="60">
        <v>313.461351394</v>
      </c>
      <c r="F35" s="60">
        <v>0</v>
      </c>
      <c r="G35" s="60">
        <v>33.753986913</v>
      </c>
      <c r="H35" s="60">
        <v>0</v>
      </c>
      <c r="I35" s="60">
        <v>0</v>
      </c>
      <c r="J35" s="60">
        <v>11.743317971</v>
      </c>
    </row>
    <row r="36" spans="1:10" ht="16.5" customHeight="1">
      <c r="A36" s="38">
        <v>33</v>
      </c>
      <c r="B36" s="40" t="s">
        <v>95</v>
      </c>
      <c r="C36" s="60">
        <v>38.490875983</v>
      </c>
      <c r="D36" s="60">
        <v>19.952137175</v>
      </c>
      <c r="E36" s="60">
        <v>62.126710593</v>
      </c>
      <c r="F36" s="60">
        <v>0</v>
      </c>
      <c r="G36" s="60">
        <v>9.920596306</v>
      </c>
      <c r="H36" s="60">
        <v>0</v>
      </c>
      <c r="I36" s="60">
        <v>0</v>
      </c>
      <c r="J36" s="60">
        <v>0.472622281</v>
      </c>
    </row>
    <row r="37" spans="1:10" ht="16.5" customHeight="1">
      <c r="A37" s="38">
        <v>34</v>
      </c>
      <c r="B37" s="40" t="s">
        <v>96</v>
      </c>
      <c r="C37" s="60">
        <v>0</v>
      </c>
      <c r="D37" s="60">
        <v>0.017116995</v>
      </c>
      <c r="E37" s="60">
        <v>0.266850445</v>
      </c>
      <c r="F37" s="60">
        <v>0</v>
      </c>
      <c r="G37" s="60">
        <v>0.015317104</v>
      </c>
      <c r="H37" s="60">
        <v>0</v>
      </c>
      <c r="I37" s="60">
        <v>0</v>
      </c>
      <c r="J37" s="60">
        <v>0</v>
      </c>
    </row>
    <row r="38" spans="1:10" ht="16.5" customHeight="1">
      <c r="A38" s="38">
        <v>35</v>
      </c>
      <c r="B38" s="40" t="s">
        <v>97</v>
      </c>
      <c r="C38" s="60">
        <v>14.164330634</v>
      </c>
      <c r="D38" s="60">
        <v>40.819090003</v>
      </c>
      <c r="E38" s="60">
        <v>126.339428462</v>
      </c>
      <c r="F38" s="60">
        <v>0</v>
      </c>
      <c r="G38" s="60">
        <v>13.507635163</v>
      </c>
      <c r="H38" s="60">
        <v>0</v>
      </c>
      <c r="I38" s="60">
        <v>0</v>
      </c>
      <c r="J38" s="60">
        <v>0.923531797</v>
      </c>
    </row>
    <row r="39" spans="1:10" ht="16.5" customHeight="1">
      <c r="A39" s="38">
        <v>36</v>
      </c>
      <c r="B39" s="40" t="s">
        <v>98</v>
      </c>
      <c r="C39" s="60">
        <v>0.091086959</v>
      </c>
      <c r="D39" s="60">
        <v>1.55566091</v>
      </c>
      <c r="E39" s="60">
        <v>9.144061304</v>
      </c>
      <c r="F39" s="60">
        <v>0</v>
      </c>
      <c r="G39" s="60">
        <v>0.567349063</v>
      </c>
      <c r="H39" s="60">
        <v>0</v>
      </c>
      <c r="I39" s="60">
        <v>0</v>
      </c>
      <c r="J39" s="60">
        <v>0</v>
      </c>
    </row>
    <row r="40" spans="1:10" ht="16.5" customHeight="1">
      <c r="A40" s="38">
        <v>37</v>
      </c>
      <c r="B40" s="40" t="s">
        <v>99</v>
      </c>
      <c r="C40" s="60">
        <v>71.024032712</v>
      </c>
      <c r="D40" s="60">
        <v>350.220761177</v>
      </c>
      <c r="E40" s="60">
        <v>338.314115425</v>
      </c>
      <c r="F40" s="60">
        <v>0</v>
      </c>
      <c r="G40" s="60">
        <v>35.023301769</v>
      </c>
      <c r="H40" s="60">
        <v>0</v>
      </c>
      <c r="I40" s="60">
        <v>0</v>
      </c>
      <c r="J40" s="60">
        <v>9.564920443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PUBLIC</cp:keywords>
  <dc:description>PUBLIC</dc:description>
  <cp:lastModifiedBy/>
  <cp:lastPrinted>2014-03-24T10:58:12Z</cp:lastPrinted>
  <dcterms:created xsi:type="dcterms:W3CDTF">2014-01-06T04:43:23Z</dcterms:created>
  <dcterms:modified xsi:type="dcterms:W3CDTF">2022-05-09T05:15:19Z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No Footers</vt:lpwstr>
  </property>
  <property fmtid="{D5CDD505-2E9C-101B-9397-08002B2CF9AE}" pid="4" name="MSIP_Label_3486a02c-2dfb-4efe-823f-aa2d1f0e6ab7_Enabled">
    <vt:lpwstr>true</vt:lpwstr>
  </property>
  <property fmtid="{D5CDD505-2E9C-101B-9397-08002B2CF9AE}" pid="5" name="MSIP_Label_3486a02c-2dfb-4efe-823f-aa2d1f0e6ab7_SetDate">
    <vt:lpwstr>2022-05-09T05:15:17Z</vt:lpwstr>
  </property>
  <property fmtid="{D5CDD505-2E9C-101B-9397-08002B2CF9AE}" pid="6" name="MSIP_Label_3486a02c-2dfb-4efe-823f-aa2d1f0e6ab7_Method">
    <vt:lpwstr>Standard</vt:lpwstr>
  </property>
  <property fmtid="{D5CDD505-2E9C-101B-9397-08002B2CF9AE}" pid="7" name="MSIP_Label_3486a02c-2dfb-4efe-823f-aa2d1f0e6ab7_Name">
    <vt:lpwstr>CLAPUBLIC</vt:lpwstr>
  </property>
  <property fmtid="{D5CDD505-2E9C-101B-9397-08002B2CF9AE}" pid="8" name="MSIP_Label_3486a02c-2dfb-4efe-823f-aa2d1f0e6ab7_SiteId">
    <vt:lpwstr>e0fd434d-ba64-497b-90d2-859c472e1a92</vt:lpwstr>
  </property>
  <property fmtid="{D5CDD505-2E9C-101B-9397-08002B2CF9AE}" pid="9" name="MSIP_Label_3486a02c-2dfb-4efe-823f-aa2d1f0e6ab7_ActionId">
    <vt:lpwstr>262d3ec8-dd44-4f8d-bfa1-4a65d04208d5</vt:lpwstr>
  </property>
  <property fmtid="{D5CDD505-2E9C-101B-9397-08002B2CF9AE}" pid="10" name="MSIP_Label_3486a02c-2dfb-4efe-823f-aa2d1f0e6ab7_ContentBits">
    <vt:lpwstr>2</vt:lpwstr>
  </property>
  <property fmtid="{D5CDD505-2E9C-101B-9397-08002B2CF9AE}" pid="11" name="Classification">
    <vt:lpwstr>PUBLIC</vt:lpwstr>
  </property>
</Properties>
</file>