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88" activeTab="0"/>
  </bookViews>
  <sheets>
    <sheet name="Anex A1 Frmt for AUM disclosure" sheetId="1" r:id="rId1"/>
    <sheet name="Anex A2 Frmt AUM State UT wise" sheetId="2" r:id="rId2"/>
  </sheets>
  <definedNames/>
  <calcPr fullCalcOnLoad="1"/>
</workbook>
</file>

<file path=xl/sharedStrings.xml><?xml version="1.0" encoding="utf-8"?>
<sst xmlns="http://schemas.openxmlformats.org/spreadsheetml/2006/main" count="167" uniqueCount="130">
  <si>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</si>
  <si>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</si>
  <si>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</si>
  <si>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</si>
  <si>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</si>
  <si>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</si>
  <si>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</si>
  <si>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</si>
  <si>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</si>
  <si>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</si>
  <si>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</si>
  <si>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</si>
  <si>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</si>
  <si>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</si>
  <si>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</si>
  <si>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</si>
  <si>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</si>
  <si>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</si>
  <si>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</si>
  <si>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</si>
  <si>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</si>
  <si>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</si>
  <si>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</si>
  <si>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</si>
  <si>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</si>
  <si>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</si>
  <si>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</si>
  <si>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</si>
  <si>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</si>
  <si>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</si>
  <si>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</si>
  <si>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</si>
  <si>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</si>
  <si>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</si>
  <si>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</si>
  <si>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</si>
  <si>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</si>
  <si>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</si>
  <si>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</si>
  <si>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</si>
  <si>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</si>
  <si>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</si>
  <si>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</si>
  <si>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</si>
  <si>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</si>
  <si>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</si>
  <si>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Infrastructure Debt Funds</t>
  </si>
  <si>
    <t>GRAND TOTAL (A+B+C+D+E)</t>
  </si>
  <si>
    <t>HSBC Tax Saver Equity Fund</t>
  </si>
  <si>
    <t>HSBC Flexi Debt Fund</t>
  </si>
  <si>
    <t>HSBC Infrastructure Equity Fund</t>
  </si>
  <si>
    <t>HSBC Asia Pacific (Ex Japan) Dividend Yield Fund</t>
  </si>
  <si>
    <t>HSBC Brazil Fund</t>
  </si>
  <si>
    <t>HSBC Global Consumer Opportunities Fund</t>
  </si>
  <si>
    <t>HSBC Managed Solutions India Conservative Fund</t>
  </si>
  <si>
    <t>HSBC Managed Solutions India Growth Fund</t>
  </si>
  <si>
    <t>HSBC Managed Solutions India Moderate Fund</t>
  </si>
  <si>
    <t>Table showing State wise/ Union Territory wise contribution to Monthly Average Assets Under Management (Monthly AAUM) of category of Schemes</t>
  </si>
  <si>
    <t xml:space="preserve">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</si>
  <si>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</si>
  <si>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</si>
  <si>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</si>
  <si>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</si>
  <si>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</si>
  <si>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</si>
  <si>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</si>
  <si>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</si>
  <si>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</si>
  <si>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</si>
  <si>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</si>
  <si>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</si>
  <si>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</si>
  <si>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</si>
  <si>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</si>
  <si>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</si>
  <si>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</si>
  <si>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</si>
  <si>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</si>
  <si>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</si>
  <si>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</si>
  <si>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</si>
  <si>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</si>
  <si>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</si>
  <si>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</si>
  <si>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</si>
  <si>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</si>
  <si>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</si>
  <si>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</si>
  <si>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</si>
  <si>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</si>
  <si>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</si>
  <si>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</si>
  <si>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</si>
  <si>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</si>
  <si>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</si>
  <si>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</si>
  <si>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</si>
  <si>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</si>
  <si>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</si>
  <si>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</si>
  <si>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</si>
  <si>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HSBC Fixed Term Series 131</t>
  </si>
  <si>
    <t>HSBC Fixed Term Series 132</t>
  </si>
  <si>
    <t>HSBC Fixed Term Series 133</t>
  </si>
  <si>
    <t>HSBC Debt Fund</t>
  </si>
  <si>
    <t>HSBC Low Duration Fund</t>
  </si>
  <si>
    <t>HSBC Regular Savings Fund</t>
  </si>
  <si>
    <t>HSBC Short Duration Fund</t>
  </si>
  <si>
    <t>HSBC Large Cap Equity Fund</t>
  </si>
  <si>
    <t>HSBC Small Cap Equity Fund</t>
  </si>
  <si>
    <t>HSBC Global Emerging Markets Fund</t>
  </si>
  <si>
    <t>B30</t>
  </si>
  <si>
    <t>T30</t>
  </si>
  <si>
    <t>HSBC Fixed Term Series 134</t>
  </si>
  <si>
    <t>HSBC Fixed Term Series 135</t>
  </si>
  <si>
    <t>HSBC Fixed Term Series 136</t>
  </si>
  <si>
    <t>HSBC Cash Fund</t>
  </si>
  <si>
    <t>HSBC Equity Hybrid Fund</t>
  </si>
  <si>
    <t>HSBC Fixed Term Series 137</t>
  </si>
  <si>
    <t>HSBC Fixed Term Series 139</t>
  </si>
  <si>
    <t>HSBC Large and Midcap Equity Fund</t>
  </si>
  <si>
    <t>HSBC Fixed Term Series 140</t>
  </si>
  <si>
    <t>HSBC Overnight Fund</t>
  </si>
  <si>
    <t>(c) Sub-Total</t>
  </si>
  <si>
    <t>HSBC Ultra Short Duration Fund</t>
  </si>
  <si>
    <t>HSBC Focused Equity Fund</t>
  </si>
  <si>
    <t>HSBC Corporate Bond Fund</t>
  </si>
  <si>
    <t>HSBC Flexi Cap Fund</t>
  </si>
  <si>
    <t>HSBC Global Equity Climate Change Fund of Fund</t>
  </si>
  <si>
    <t>HSBC Mutual Fund: Monthly Average Assets Under Management (AUM) for the month of May 2021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</si>
</sst>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0.00000"/>
  </numFmts>
  <fonts count="43">
    <font>
      <sz val="10"/>
      <color indexed="8"/>
      <name val="Arial"/>
      <family val="2"/>
    </font>
    <font>
      <sz val="9"/>
      <color indexed="8"/>
      <name val="Trebuchet MS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Trebuchet MS"/>
      <family val="2"/>
    </font>
    <font>
      <sz val="9"/>
      <color indexed="20"/>
      <name val="Trebuchet MS"/>
      <family val="2"/>
    </font>
    <font>
      <b/>
      <sz val="9"/>
      <color indexed="52"/>
      <name val="Trebuchet MS"/>
      <family val="2"/>
    </font>
    <font>
      <b/>
      <sz val="9"/>
      <color indexed="9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62"/>
      <name val="Trebuchet MS"/>
      <family val="2"/>
    </font>
    <font>
      <sz val="9"/>
      <color indexed="52"/>
      <name val="Trebuchet MS"/>
      <family val="2"/>
    </font>
    <font>
      <sz val="9"/>
      <color indexed="60"/>
      <name val="Trebuchet MS"/>
      <family val="2"/>
    </font>
    <font>
      <b/>
      <sz val="9"/>
      <color indexed="63"/>
      <name val="Trebuchet MS"/>
      <family val="2"/>
    </font>
    <font>
      <b/>
      <sz val="18"/>
      <color indexed="56"/>
      <name val="Cambria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sz val="9"/>
      <color rgb="FF9C0006"/>
      <name val="Trebuchet MS"/>
      <family val="2"/>
    </font>
    <font>
      <b/>
      <sz val="9"/>
      <color rgb="FFFA7D00"/>
      <name val="Trebuchet MS"/>
      <family val="2"/>
    </font>
    <font>
      <b/>
      <sz val="9"/>
      <color theme="0"/>
      <name val="Trebuchet MS"/>
      <family val="2"/>
    </font>
    <font>
      <i/>
      <sz val="9"/>
      <color rgb="FF7F7F7F"/>
      <name val="Trebuchet MS"/>
      <family val="2"/>
    </font>
    <font>
      <sz val="9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3F3F76"/>
      <name val="Trebuchet MS"/>
      <family val="2"/>
    </font>
    <font>
      <sz val="9"/>
      <color rgb="FFFA7D00"/>
      <name val="Trebuchet MS"/>
      <family val="2"/>
    </font>
    <font>
      <sz val="9"/>
      <color rgb="FF9C6500"/>
      <name val="Trebuchet MS"/>
      <family val="2"/>
    </font>
    <font>
      <b/>
      <sz val="9"/>
      <color rgb="FF3F3F3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6" applyFont="1">
      <alignment/>
      <protection/>
    </xf>
    <xf numFmtId="0" fontId="2" fillId="0" borderId="0" xfId="0" applyFont="1" applyBorder="1" applyAlignment="1">
      <alignment/>
    </xf>
    <xf numFmtId="0" fontId="4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4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4" fontId="0" fillId="0" borderId="17" xfId="0" applyNumberFormat="1" applyBorder="1" applyAlignment="1">
      <alignment/>
    </xf>
    <xf numFmtId="0" fontId="0" fillId="0" borderId="18" xfId="0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4" fontId="7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18" xfId="56" applyNumberFormat="1" applyFont="1" applyFill="1" applyBorder="1" applyAlignment="1">
      <alignment horizontal="left"/>
      <protection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0" xfId="0" applyBorder="1" applyAlignment="1">
      <alignment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4" fontId="7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2" fontId="0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4" fontId="0" fillId="0" borderId="26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14" xfId="0" applyNumberFormat="1" applyFont="1" applyBorder="1" applyAlignment="1">
      <alignment horizontal="right"/>
    </xf>
    <xf numFmtId="0" fontId="0" fillId="0" borderId="26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27" xfId="56" applyNumberFormat="1" applyFont="1" applyFill="1" applyBorder="1" applyAlignment="1">
      <alignment horizontal="center" vertical="top" wrapText="1"/>
      <protection/>
    </xf>
    <xf numFmtId="2" fontId="4" fillId="0" borderId="28" xfId="56" applyNumberFormat="1" applyFont="1" applyFill="1" applyBorder="1" applyAlignment="1">
      <alignment horizontal="center" vertical="top" wrapText="1"/>
      <protection/>
    </xf>
    <xf numFmtId="2" fontId="4" fillId="0" borderId="29" xfId="56" applyNumberFormat="1" applyFont="1" applyFill="1" applyBorder="1" applyAlignment="1">
      <alignment horizontal="center" vertical="top" wrapText="1"/>
      <protection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4" fillId="0" borderId="30" xfId="56" applyNumberFormat="1" applyFont="1" applyFill="1" applyBorder="1" applyAlignment="1">
      <alignment horizontal="center" vertical="top" wrapText="1"/>
      <protection/>
    </xf>
    <xf numFmtId="2" fontId="4" fillId="0" borderId="31" xfId="56" applyNumberFormat="1" applyFont="1" applyFill="1" applyBorder="1" applyAlignment="1">
      <alignment horizontal="center" vertical="top" wrapText="1"/>
      <protection/>
    </xf>
    <xf numFmtId="2" fontId="4" fillId="0" borderId="32" xfId="56" applyNumberFormat="1" applyFont="1" applyFill="1" applyBorder="1" applyAlignment="1">
      <alignment horizontal="center" vertical="top" wrapText="1"/>
      <protection/>
    </xf>
    <xf numFmtId="4" fontId="0" fillId="0" borderId="19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2" fontId="4" fillId="0" borderId="33" xfId="56" applyNumberFormat="1" applyFont="1" applyFill="1" applyBorder="1" applyAlignment="1">
      <alignment horizontal="center"/>
      <protection/>
    </xf>
    <xf numFmtId="2" fontId="4" fillId="0" borderId="34" xfId="56" applyNumberFormat="1" applyFont="1" applyFill="1" applyBorder="1" applyAlignment="1">
      <alignment horizontal="center"/>
      <protection/>
    </xf>
    <xf numFmtId="2" fontId="4" fillId="0" borderId="35" xfId="56" applyNumberFormat="1" applyFont="1" applyFill="1" applyBorder="1" applyAlignment="1">
      <alignment horizontal="center"/>
      <protection/>
    </xf>
    <xf numFmtId="49" fontId="42" fillId="0" borderId="36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9" xfId="55" applyNumberFormat="1" applyFont="1" applyFill="1" applyBorder="1" applyAlignment="1">
      <alignment horizontal="center" vertical="center" wrapText="1"/>
      <protection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2" fontId="4" fillId="0" borderId="33" xfId="56" applyNumberFormat="1" applyFont="1" applyFill="1" applyBorder="1" applyAlignment="1">
      <alignment horizontal="center" vertical="top" wrapText="1"/>
      <protection/>
    </xf>
    <xf numFmtId="2" fontId="4" fillId="0" borderId="34" xfId="56" applyNumberFormat="1" applyFont="1" applyFill="1" applyBorder="1" applyAlignment="1">
      <alignment horizontal="center" vertical="top" wrapText="1"/>
      <protection/>
    </xf>
    <xf numFmtId="2" fontId="4" fillId="0" borderId="35" xfId="56" applyNumberFormat="1" applyFont="1" applyFill="1" applyBorder="1" applyAlignment="1">
      <alignment horizontal="center" vertical="top" wrapText="1"/>
      <protection/>
    </xf>
    <xf numFmtId="3" fontId="4" fillId="0" borderId="37" xfId="56" applyNumberFormat="1" applyFont="1" applyFill="1" applyBorder="1" applyAlignment="1">
      <alignment horizontal="center" vertical="center" wrapText="1"/>
      <protection/>
    </xf>
    <xf numFmtId="3" fontId="4" fillId="0" borderId="38" xfId="56" applyNumberFormat="1" applyFont="1" applyFill="1" applyBorder="1" applyAlignment="1">
      <alignment horizontal="center" vertical="center" wrapText="1"/>
      <protection/>
    </xf>
    <xf numFmtId="3" fontId="4" fillId="0" borderId="39" xfId="56" applyNumberFormat="1" applyFont="1" applyFill="1" applyBorder="1" applyAlignment="1">
      <alignment horizontal="center" vertical="center" wrapText="1"/>
      <protection/>
    </xf>
    <xf numFmtId="4" fontId="0" fillId="0" borderId="4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7"/>
  <sheetViews>
    <sheetView tabSelected="1" zoomScalePageLayoutView="0" workbookViewId="0" topLeftCell="A1">
      <pane xSplit="2" ySplit="1" topLeftCell="C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7.00390625" style="15" bestFit="1" customWidth="1"/>
    <col min="2" max="2" width="44.140625" style="15" bestFit="1" customWidth="1"/>
    <col min="3" max="3" width="4.7109375" style="15" bestFit="1" customWidth="1"/>
    <col min="4" max="4" width="6.7109375" style="15" bestFit="1" customWidth="1"/>
    <col min="5" max="7" width="4.7109375" style="15" bestFit="1" customWidth="1"/>
    <col min="8" max="8" width="5.7109375" style="15" bestFit="1" customWidth="1"/>
    <col min="9" max="9" width="8.140625" style="15" customWidth="1"/>
    <col min="10" max="10" width="6.7109375" style="15" bestFit="1" customWidth="1"/>
    <col min="11" max="11" width="4.7109375" style="15" bestFit="1" customWidth="1"/>
    <col min="12" max="12" width="6.7109375" style="15" bestFit="1" customWidth="1"/>
    <col min="13" max="17" width="4.7109375" style="15" bestFit="1" customWidth="1"/>
    <col min="18" max="18" width="5.7109375" style="15" bestFit="1" customWidth="1"/>
    <col min="19" max="19" width="6.7109375" style="15" bestFit="1" customWidth="1"/>
    <col min="20" max="20" width="5.7109375" style="15" bestFit="1" customWidth="1"/>
    <col min="21" max="27" width="4.7109375" style="15" bestFit="1" customWidth="1"/>
    <col min="28" max="28" width="6.7109375" style="15" bestFit="1" customWidth="1"/>
    <col min="29" max="29" width="5.7109375" style="15" bestFit="1" customWidth="1"/>
    <col min="30" max="31" width="4.7109375" style="15" bestFit="1" customWidth="1"/>
    <col min="32" max="32" width="8.140625" style="15" customWidth="1"/>
    <col min="33" max="37" width="4.7109375" style="15" bestFit="1" customWidth="1"/>
    <col min="38" max="38" width="5.7109375" style="15" bestFit="1" customWidth="1"/>
    <col min="39" max="41" width="4.7109375" style="15" bestFit="1" customWidth="1"/>
    <col min="42" max="42" width="6.7109375" style="15" bestFit="1" customWidth="1"/>
    <col min="43" max="47" width="4.7109375" style="15" bestFit="1" customWidth="1"/>
    <col min="48" max="49" width="6.7109375" style="15" bestFit="1" customWidth="1"/>
    <col min="50" max="51" width="4.7109375" style="15" bestFit="1" customWidth="1"/>
    <col min="52" max="52" width="6.7109375" style="34" bestFit="1" customWidth="1"/>
    <col min="53" max="57" width="4.7109375" style="15" bestFit="1" customWidth="1"/>
    <col min="58" max="58" width="6.7109375" style="15" bestFit="1" customWidth="1"/>
    <col min="59" max="59" width="5.7109375" style="15" bestFit="1" customWidth="1"/>
    <col min="60" max="61" width="4.7109375" style="15" bestFit="1" customWidth="1"/>
    <col min="62" max="62" width="5.7109375" style="15" bestFit="1" customWidth="1"/>
    <col min="63" max="63" width="13.8515625" style="15" bestFit="1" customWidth="1"/>
    <col min="64" max="16384" width="9.140625" style="15" customWidth="1"/>
  </cols>
  <sheetData>
    <row r="1" spans="1:63" s="1" customFormat="1" ht="15.75" thickBot="1">
      <c r="A1" s="88" t="s">
        <v>31</v>
      </c>
      <c r="B1" s="90" t="s">
        <v>27</v>
      </c>
      <c r="C1" s="92" t="s">
        <v>129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4"/>
    </row>
    <row r="2" spans="1:63" s="1" customFormat="1" ht="15.75" customHeight="1" thickBot="1">
      <c r="A2" s="89"/>
      <c r="B2" s="91"/>
      <c r="C2" s="92" t="s">
        <v>26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2" t="s">
        <v>24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92" t="s">
        <v>25</v>
      </c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4"/>
      <c r="BK2" s="95" t="s">
        <v>22</v>
      </c>
    </row>
    <row r="3" spans="1:63" s="3" customFormat="1" ht="15.75" customHeight="1" thickBot="1">
      <c r="A3" s="89"/>
      <c r="B3" s="91"/>
      <c r="C3" s="85" t="s">
        <v>112</v>
      </c>
      <c r="D3" s="86"/>
      <c r="E3" s="86"/>
      <c r="F3" s="86"/>
      <c r="G3" s="86"/>
      <c r="H3" s="86"/>
      <c r="I3" s="86"/>
      <c r="J3" s="86"/>
      <c r="K3" s="86"/>
      <c r="L3" s="87"/>
      <c r="M3" s="85" t="s">
        <v>111</v>
      </c>
      <c r="N3" s="86"/>
      <c r="O3" s="86"/>
      <c r="P3" s="86"/>
      <c r="Q3" s="86"/>
      <c r="R3" s="86"/>
      <c r="S3" s="86"/>
      <c r="T3" s="86"/>
      <c r="U3" s="86"/>
      <c r="V3" s="87"/>
      <c r="W3" s="85" t="s">
        <v>112</v>
      </c>
      <c r="X3" s="86"/>
      <c r="Y3" s="86"/>
      <c r="Z3" s="86"/>
      <c r="AA3" s="86"/>
      <c r="AB3" s="86"/>
      <c r="AC3" s="86"/>
      <c r="AD3" s="86"/>
      <c r="AE3" s="86"/>
      <c r="AF3" s="87"/>
      <c r="AG3" s="85" t="s">
        <v>111</v>
      </c>
      <c r="AH3" s="86"/>
      <c r="AI3" s="86"/>
      <c r="AJ3" s="86"/>
      <c r="AK3" s="86"/>
      <c r="AL3" s="86"/>
      <c r="AM3" s="86"/>
      <c r="AN3" s="86"/>
      <c r="AO3" s="86"/>
      <c r="AP3" s="87"/>
      <c r="AQ3" s="85" t="s">
        <v>112</v>
      </c>
      <c r="AR3" s="86"/>
      <c r="AS3" s="86"/>
      <c r="AT3" s="86"/>
      <c r="AU3" s="86"/>
      <c r="AV3" s="86"/>
      <c r="AW3" s="86"/>
      <c r="AX3" s="86"/>
      <c r="AY3" s="86"/>
      <c r="AZ3" s="87"/>
      <c r="BA3" s="85" t="s">
        <v>111</v>
      </c>
      <c r="BB3" s="86"/>
      <c r="BC3" s="86"/>
      <c r="BD3" s="86"/>
      <c r="BE3" s="86"/>
      <c r="BF3" s="86"/>
      <c r="BG3" s="86"/>
      <c r="BH3" s="86"/>
      <c r="BI3" s="86"/>
      <c r="BJ3" s="87"/>
      <c r="BK3" s="96"/>
    </row>
    <row r="4" spans="1:63" s="3" customFormat="1" ht="15" customHeight="1">
      <c r="A4" s="89"/>
      <c r="B4" s="91"/>
      <c r="C4" s="67" t="s">
        <v>28</v>
      </c>
      <c r="D4" s="68"/>
      <c r="E4" s="68"/>
      <c r="F4" s="68"/>
      <c r="G4" s="69"/>
      <c r="H4" s="73" t="s">
        <v>29</v>
      </c>
      <c r="I4" s="74"/>
      <c r="J4" s="74"/>
      <c r="K4" s="74"/>
      <c r="L4" s="75"/>
      <c r="M4" s="67" t="s">
        <v>28</v>
      </c>
      <c r="N4" s="68"/>
      <c r="O4" s="68"/>
      <c r="P4" s="68"/>
      <c r="Q4" s="69"/>
      <c r="R4" s="73" t="s">
        <v>29</v>
      </c>
      <c r="S4" s="74"/>
      <c r="T4" s="74"/>
      <c r="U4" s="74"/>
      <c r="V4" s="75"/>
      <c r="W4" s="67" t="s">
        <v>28</v>
      </c>
      <c r="X4" s="68"/>
      <c r="Y4" s="68"/>
      <c r="Z4" s="68"/>
      <c r="AA4" s="69"/>
      <c r="AB4" s="73" t="s">
        <v>29</v>
      </c>
      <c r="AC4" s="74"/>
      <c r="AD4" s="74"/>
      <c r="AE4" s="74"/>
      <c r="AF4" s="75"/>
      <c r="AG4" s="67" t="s">
        <v>28</v>
      </c>
      <c r="AH4" s="68"/>
      <c r="AI4" s="68"/>
      <c r="AJ4" s="68"/>
      <c r="AK4" s="69"/>
      <c r="AL4" s="73" t="s">
        <v>29</v>
      </c>
      <c r="AM4" s="74"/>
      <c r="AN4" s="74"/>
      <c r="AO4" s="74"/>
      <c r="AP4" s="75"/>
      <c r="AQ4" s="67" t="s">
        <v>28</v>
      </c>
      <c r="AR4" s="68"/>
      <c r="AS4" s="68"/>
      <c r="AT4" s="68"/>
      <c r="AU4" s="69"/>
      <c r="AV4" s="73" t="s">
        <v>29</v>
      </c>
      <c r="AW4" s="74"/>
      <c r="AX4" s="74"/>
      <c r="AY4" s="74"/>
      <c r="AZ4" s="75"/>
      <c r="BA4" s="67" t="s">
        <v>28</v>
      </c>
      <c r="BB4" s="68"/>
      <c r="BC4" s="68"/>
      <c r="BD4" s="68"/>
      <c r="BE4" s="69"/>
      <c r="BF4" s="73" t="s">
        <v>29</v>
      </c>
      <c r="BG4" s="74"/>
      <c r="BH4" s="74"/>
      <c r="BI4" s="74"/>
      <c r="BJ4" s="75"/>
      <c r="BK4" s="96"/>
    </row>
    <row r="5" spans="1:63" s="3" customFormat="1" ht="15" customHeight="1">
      <c r="A5" s="89"/>
      <c r="B5" s="91"/>
      <c r="C5" s="5">
        <v>1</v>
      </c>
      <c r="D5" s="4">
        <v>2</v>
      </c>
      <c r="E5" s="4">
        <v>3</v>
      </c>
      <c r="F5" s="4">
        <v>4</v>
      </c>
      <c r="G5" s="6">
        <v>5</v>
      </c>
      <c r="H5" s="5">
        <v>1</v>
      </c>
      <c r="I5" s="4">
        <v>2</v>
      </c>
      <c r="J5" s="4">
        <v>3</v>
      </c>
      <c r="K5" s="4">
        <v>4</v>
      </c>
      <c r="L5" s="6">
        <v>5</v>
      </c>
      <c r="M5" s="5">
        <v>1</v>
      </c>
      <c r="N5" s="4">
        <v>2</v>
      </c>
      <c r="O5" s="4">
        <v>3</v>
      </c>
      <c r="P5" s="4">
        <v>4</v>
      </c>
      <c r="Q5" s="6">
        <v>5</v>
      </c>
      <c r="R5" s="5">
        <v>1</v>
      </c>
      <c r="S5" s="4">
        <v>2</v>
      </c>
      <c r="T5" s="4">
        <v>3</v>
      </c>
      <c r="U5" s="4">
        <v>4</v>
      </c>
      <c r="V5" s="6">
        <v>5</v>
      </c>
      <c r="W5" s="5">
        <v>1</v>
      </c>
      <c r="X5" s="4">
        <v>2</v>
      </c>
      <c r="Y5" s="4">
        <v>3</v>
      </c>
      <c r="Z5" s="4">
        <v>4</v>
      </c>
      <c r="AA5" s="6">
        <v>5</v>
      </c>
      <c r="AB5" s="5">
        <v>1</v>
      </c>
      <c r="AC5" s="4">
        <v>2</v>
      </c>
      <c r="AD5" s="4">
        <v>3</v>
      </c>
      <c r="AE5" s="4">
        <v>4</v>
      </c>
      <c r="AF5" s="6">
        <v>5</v>
      </c>
      <c r="AG5" s="5">
        <v>1</v>
      </c>
      <c r="AH5" s="4">
        <v>2</v>
      </c>
      <c r="AI5" s="4">
        <v>3</v>
      </c>
      <c r="AJ5" s="4">
        <v>4</v>
      </c>
      <c r="AK5" s="6">
        <v>5</v>
      </c>
      <c r="AL5" s="5">
        <v>1</v>
      </c>
      <c r="AM5" s="4">
        <v>2</v>
      </c>
      <c r="AN5" s="4">
        <v>3</v>
      </c>
      <c r="AO5" s="4">
        <v>4</v>
      </c>
      <c r="AP5" s="6">
        <v>5</v>
      </c>
      <c r="AQ5" s="5">
        <v>1</v>
      </c>
      <c r="AR5" s="4">
        <v>2</v>
      </c>
      <c r="AS5" s="4">
        <v>3</v>
      </c>
      <c r="AT5" s="4">
        <v>4</v>
      </c>
      <c r="AU5" s="6">
        <v>5</v>
      </c>
      <c r="AV5" s="5">
        <v>1</v>
      </c>
      <c r="AW5" s="4">
        <v>2</v>
      </c>
      <c r="AX5" s="4">
        <v>3</v>
      </c>
      <c r="AY5" s="4">
        <v>4</v>
      </c>
      <c r="AZ5" s="6">
        <v>5</v>
      </c>
      <c r="BA5" s="5">
        <v>1</v>
      </c>
      <c r="BB5" s="4">
        <v>2</v>
      </c>
      <c r="BC5" s="4">
        <v>3</v>
      </c>
      <c r="BD5" s="4">
        <v>4</v>
      </c>
      <c r="BE5" s="6">
        <v>5</v>
      </c>
      <c r="BF5" s="5">
        <v>1</v>
      </c>
      <c r="BG5" s="4">
        <v>2</v>
      </c>
      <c r="BH5" s="4">
        <v>3</v>
      </c>
      <c r="BI5" s="4">
        <v>4</v>
      </c>
      <c r="BJ5" s="6">
        <v>5</v>
      </c>
      <c r="BK5" s="97"/>
    </row>
    <row r="6" spans="1:63" ht="12.75">
      <c r="A6" s="7" t="s">
        <v>0</v>
      </c>
      <c r="B6" s="8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7" t="s">
        <v>32</v>
      </c>
      <c r="B7" s="37" t="s">
        <v>11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7"/>
      <c r="B8" s="25" t="s">
        <v>116</v>
      </c>
      <c r="C8" s="64">
        <v>0</v>
      </c>
      <c r="D8" s="64">
        <v>354.370308705</v>
      </c>
      <c r="E8" s="64">
        <v>0</v>
      </c>
      <c r="F8" s="64">
        <v>0</v>
      </c>
      <c r="G8" s="64">
        <v>0</v>
      </c>
      <c r="H8" s="64">
        <v>2.305285994</v>
      </c>
      <c r="I8" s="64">
        <v>1998.446263469</v>
      </c>
      <c r="J8" s="64">
        <v>58.272235159</v>
      </c>
      <c r="K8" s="64">
        <v>0</v>
      </c>
      <c r="L8" s="64">
        <v>26.01681514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0.46374139</v>
      </c>
      <c r="S8" s="64">
        <v>182.482136776</v>
      </c>
      <c r="T8" s="64">
        <v>0</v>
      </c>
      <c r="U8" s="64">
        <v>0</v>
      </c>
      <c r="V8" s="64">
        <v>2.271783345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4.588873538</v>
      </c>
      <c r="AC8" s="64">
        <v>27.000381326</v>
      </c>
      <c r="AD8" s="64">
        <v>0</v>
      </c>
      <c r="AE8" s="64">
        <v>0</v>
      </c>
      <c r="AF8" s="64">
        <v>396.018993275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0.569191971</v>
      </c>
      <c r="AM8" s="64">
        <v>0.326272815</v>
      </c>
      <c r="AN8" s="64">
        <v>0</v>
      </c>
      <c r="AO8" s="64">
        <v>0</v>
      </c>
      <c r="AP8" s="64">
        <v>8.994750194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3.012140581</v>
      </c>
      <c r="AW8" s="64">
        <v>422.664958378</v>
      </c>
      <c r="AX8" s="64">
        <v>1.04887099</v>
      </c>
      <c r="AY8" s="64">
        <v>0</v>
      </c>
      <c r="AZ8" s="64">
        <v>36.029776391</v>
      </c>
      <c r="BA8" s="64">
        <v>0</v>
      </c>
      <c r="BB8" s="64">
        <v>0</v>
      </c>
      <c r="BC8" s="64">
        <v>0</v>
      </c>
      <c r="BD8" s="64">
        <v>0</v>
      </c>
      <c r="BE8" s="64">
        <v>0</v>
      </c>
      <c r="BF8" s="64">
        <v>0.923887693</v>
      </c>
      <c r="BG8" s="64">
        <v>9.198479814</v>
      </c>
      <c r="BH8" s="64">
        <v>0</v>
      </c>
      <c r="BI8" s="64">
        <v>0</v>
      </c>
      <c r="BJ8" s="64">
        <v>1.012931594</v>
      </c>
      <c r="BK8" s="18">
        <f>SUM(C8:BJ8)</f>
        <v>3536.0180785379994</v>
      </c>
    </row>
    <row r="9" spans="1:63" ht="12.75">
      <c r="A9" s="7"/>
      <c r="B9" s="25" t="s">
        <v>122</v>
      </c>
      <c r="C9" s="64">
        <v>0</v>
      </c>
      <c r="D9" s="64">
        <v>0.540209461</v>
      </c>
      <c r="E9" s="64">
        <v>0</v>
      </c>
      <c r="F9" s="64">
        <v>0</v>
      </c>
      <c r="G9" s="64">
        <v>0</v>
      </c>
      <c r="H9" s="64">
        <v>0.175357079</v>
      </c>
      <c r="I9" s="64">
        <v>313.799132757</v>
      </c>
      <c r="J9" s="64">
        <v>0.749080425</v>
      </c>
      <c r="K9" s="64">
        <v>0</v>
      </c>
      <c r="L9" s="64">
        <v>0.356221765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0.02174104</v>
      </c>
      <c r="S9" s="64">
        <v>3.774662276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0.109645687</v>
      </c>
      <c r="AC9" s="64">
        <v>0.153901271</v>
      </c>
      <c r="AD9" s="64">
        <v>0</v>
      </c>
      <c r="AE9" s="64">
        <v>0</v>
      </c>
      <c r="AF9" s="64">
        <v>139.625496428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0.013625298</v>
      </c>
      <c r="AM9" s="64">
        <v>0</v>
      </c>
      <c r="AN9" s="64">
        <v>0</v>
      </c>
      <c r="AO9" s="64">
        <v>0</v>
      </c>
      <c r="AP9" s="64">
        <v>0.768806409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0.19621174</v>
      </c>
      <c r="AW9" s="64">
        <v>14.305004366</v>
      </c>
      <c r="AX9" s="64">
        <v>0</v>
      </c>
      <c r="AY9" s="64">
        <v>0</v>
      </c>
      <c r="AZ9" s="64">
        <v>6.242198335</v>
      </c>
      <c r="BA9" s="64">
        <v>0</v>
      </c>
      <c r="BB9" s="64">
        <v>0</v>
      </c>
      <c r="BC9" s="64">
        <v>0</v>
      </c>
      <c r="BD9" s="64">
        <v>0</v>
      </c>
      <c r="BE9" s="64">
        <v>0</v>
      </c>
      <c r="BF9" s="64">
        <v>0.052327819</v>
      </c>
      <c r="BG9" s="64">
        <v>0.306295106</v>
      </c>
      <c r="BH9" s="64">
        <v>0</v>
      </c>
      <c r="BI9" s="64">
        <v>0</v>
      </c>
      <c r="BJ9" s="64">
        <v>0.288376782</v>
      </c>
      <c r="BK9" s="18">
        <f>SUM(C9:BJ9)</f>
        <v>481.47829404400005</v>
      </c>
    </row>
    <row r="10" spans="1:63" ht="12.75">
      <c r="A10" s="7"/>
      <c r="B10" s="26" t="s">
        <v>41</v>
      </c>
      <c r="C10" s="46">
        <f aca="true" t="shared" si="0" ref="C10:BI10">SUM(C8:C9)</f>
        <v>0</v>
      </c>
      <c r="D10" s="32">
        <f>SUM(D8:D9)</f>
        <v>354.91051816600003</v>
      </c>
      <c r="E10" s="32">
        <f t="shared" si="0"/>
        <v>0</v>
      </c>
      <c r="F10" s="32">
        <f t="shared" si="0"/>
        <v>0</v>
      </c>
      <c r="G10" s="47">
        <f t="shared" si="0"/>
        <v>0</v>
      </c>
      <c r="H10" s="46">
        <f t="shared" si="0"/>
        <v>2.480643073</v>
      </c>
      <c r="I10" s="32">
        <f t="shared" si="0"/>
        <v>2312.245396226</v>
      </c>
      <c r="J10" s="32">
        <f t="shared" si="0"/>
        <v>59.021315584</v>
      </c>
      <c r="K10" s="32">
        <f t="shared" si="0"/>
        <v>0</v>
      </c>
      <c r="L10" s="47">
        <f t="shared" si="0"/>
        <v>26.373036905</v>
      </c>
      <c r="M10" s="46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47">
        <f t="shared" si="0"/>
        <v>0</v>
      </c>
      <c r="R10" s="46">
        <f t="shared" si="0"/>
        <v>0.48548242999999996</v>
      </c>
      <c r="S10" s="32">
        <f t="shared" si="0"/>
        <v>186.256799052</v>
      </c>
      <c r="T10" s="32">
        <f t="shared" si="0"/>
        <v>0</v>
      </c>
      <c r="U10" s="32">
        <f t="shared" si="0"/>
        <v>0</v>
      </c>
      <c r="V10" s="47">
        <f t="shared" si="0"/>
        <v>2.271783345</v>
      </c>
      <c r="W10" s="46">
        <f t="shared" si="0"/>
        <v>0</v>
      </c>
      <c r="X10" s="32">
        <f t="shared" si="0"/>
        <v>0</v>
      </c>
      <c r="Y10" s="32">
        <f t="shared" si="0"/>
        <v>0</v>
      </c>
      <c r="Z10" s="32">
        <f t="shared" si="0"/>
        <v>0</v>
      </c>
      <c r="AA10" s="47">
        <f t="shared" si="0"/>
        <v>0</v>
      </c>
      <c r="AB10" s="46">
        <f t="shared" si="0"/>
        <v>4.698519225</v>
      </c>
      <c r="AC10" s="32">
        <f t="shared" si="0"/>
        <v>27.154282596999998</v>
      </c>
      <c r="AD10" s="32">
        <f t="shared" si="0"/>
        <v>0</v>
      </c>
      <c r="AE10" s="32">
        <f t="shared" si="0"/>
        <v>0</v>
      </c>
      <c r="AF10" s="47">
        <f t="shared" si="0"/>
        <v>535.644489703</v>
      </c>
      <c r="AG10" s="46">
        <f t="shared" si="0"/>
        <v>0</v>
      </c>
      <c r="AH10" s="32">
        <f t="shared" si="0"/>
        <v>0</v>
      </c>
      <c r="AI10" s="32">
        <f t="shared" si="0"/>
        <v>0</v>
      </c>
      <c r="AJ10" s="32">
        <f t="shared" si="0"/>
        <v>0</v>
      </c>
      <c r="AK10" s="47">
        <f t="shared" si="0"/>
        <v>0</v>
      </c>
      <c r="AL10" s="46">
        <f t="shared" si="0"/>
        <v>0.582817269</v>
      </c>
      <c r="AM10" s="32">
        <f t="shared" si="0"/>
        <v>0.326272815</v>
      </c>
      <c r="AN10" s="32">
        <f t="shared" si="0"/>
        <v>0</v>
      </c>
      <c r="AO10" s="32">
        <f t="shared" si="0"/>
        <v>0</v>
      </c>
      <c r="AP10" s="47">
        <f t="shared" si="0"/>
        <v>9.763556603</v>
      </c>
      <c r="AQ10" s="46">
        <f t="shared" si="0"/>
        <v>0</v>
      </c>
      <c r="AR10" s="32">
        <f t="shared" si="0"/>
        <v>0</v>
      </c>
      <c r="AS10" s="32">
        <f t="shared" si="0"/>
        <v>0</v>
      </c>
      <c r="AT10" s="32">
        <f t="shared" si="0"/>
        <v>0</v>
      </c>
      <c r="AU10" s="47">
        <f t="shared" si="0"/>
        <v>0</v>
      </c>
      <c r="AV10" s="46">
        <f t="shared" si="0"/>
        <v>3.208352321</v>
      </c>
      <c r="AW10" s="32">
        <f t="shared" si="0"/>
        <v>436.969962744</v>
      </c>
      <c r="AX10" s="32">
        <f t="shared" si="0"/>
        <v>1.04887099</v>
      </c>
      <c r="AY10" s="32">
        <f t="shared" si="0"/>
        <v>0</v>
      </c>
      <c r="AZ10" s="47">
        <f t="shared" si="0"/>
        <v>42.271974725999996</v>
      </c>
      <c r="BA10" s="46">
        <f t="shared" si="0"/>
        <v>0</v>
      </c>
      <c r="BB10" s="32">
        <f t="shared" si="0"/>
        <v>0</v>
      </c>
      <c r="BC10" s="32">
        <f t="shared" si="0"/>
        <v>0</v>
      </c>
      <c r="BD10" s="32">
        <f t="shared" si="0"/>
        <v>0</v>
      </c>
      <c r="BE10" s="47">
        <f t="shared" si="0"/>
        <v>0</v>
      </c>
      <c r="BF10" s="46">
        <f t="shared" si="0"/>
        <v>0.976215512</v>
      </c>
      <c r="BG10" s="32">
        <f t="shared" si="0"/>
        <v>9.504774920000001</v>
      </c>
      <c r="BH10" s="32">
        <f t="shared" si="0"/>
        <v>0</v>
      </c>
      <c r="BI10" s="32">
        <f t="shared" si="0"/>
        <v>0</v>
      </c>
      <c r="BJ10" s="47">
        <f>SUM(BJ8:BJ9)</f>
        <v>1.3013083760000002</v>
      </c>
      <c r="BK10" s="27">
        <f>SUM(BK8:BK9)</f>
        <v>4017.4963725819994</v>
      </c>
    </row>
    <row r="11" spans="1:63" ht="12.75">
      <c r="A11" s="7" t="s">
        <v>33</v>
      </c>
      <c r="B11" s="16" t="s">
        <v>3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8"/>
    </row>
    <row r="12" spans="1:63" ht="12.75">
      <c r="A12" s="7"/>
      <c r="B12" s="23" t="s">
        <v>30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64">
        <v>0</v>
      </c>
      <c r="AW12" s="64">
        <v>0</v>
      </c>
      <c r="AX12" s="64">
        <v>0</v>
      </c>
      <c r="AY12" s="64">
        <v>0</v>
      </c>
      <c r="AZ12" s="64">
        <v>0</v>
      </c>
      <c r="BA12" s="64">
        <v>0</v>
      </c>
      <c r="BB12" s="64">
        <v>0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4">
        <v>0</v>
      </c>
      <c r="BI12" s="64">
        <v>0</v>
      </c>
      <c r="BJ12" s="64">
        <v>0</v>
      </c>
      <c r="BK12" s="18">
        <f>SUM(C12:BJ12)</f>
        <v>0</v>
      </c>
    </row>
    <row r="13" spans="1:63" ht="12.75">
      <c r="A13" s="7"/>
      <c r="B13" s="17" t="s">
        <v>42</v>
      </c>
      <c r="C13" s="46">
        <f aca="true" t="shared" si="1" ref="C13:BJ13">SUM(C12)</f>
        <v>0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47">
        <f t="shared" si="1"/>
        <v>0</v>
      </c>
      <c r="H13" s="46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47">
        <f t="shared" si="1"/>
        <v>0</v>
      </c>
      <c r="M13" s="46">
        <f t="shared" si="1"/>
        <v>0</v>
      </c>
      <c r="N13" s="32">
        <f t="shared" si="1"/>
        <v>0</v>
      </c>
      <c r="O13" s="32">
        <f t="shared" si="1"/>
        <v>0</v>
      </c>
      <c r="P13" s="32">
        <f t="shared" si="1"/>
        <v>0</v>
      </c>
      <c r="Q13" s="47">
        <f t="shared" si="1"/>
        <v>0</v>
      </c>
      <c r="R13" s="46">
        <f t="shared" si="1"/>
        <v>0</v>
      </c>
      <c r="S13" s="32">
        <f t="shared" si="1"/>
        <v>0</v>
      </c>
      <c r="T13" s="32">
        <f t="shared" si="1"/>
        <v>0</v>
      </c>
      <c r="U13" s="32">
        <f t="shared" si="1"/>
        <v>0</v>
      </c>
      <c r="V13" s="47">
        <f t="shared" si="1"/>
        <v>0</v>
      </c>
      <c r="W13" s="46">
        <f t="shared" si="1"/>
        <v>0</v>
      </c>
      <c r="X13" s="32">
        <f t="shared" si="1"/>
        <v>0</v>
      </c>
      <c r="Y13" s="32">
        <f t="shared" si="1"/>
        <v>0</v>
      </c>
      <c r="Z13" s="32">
        <f t="shared" si="1"/>
        <v>0</v>
      </c>
      <c r="AA13" s="47">
        <f t="shared" si="1"/>
        <v>0</v>
      </c>
      <c r="AB13" s="46">
        <f t="shared" si="1"/>
        <v>0</v>
      </c>
      <c r="AC13" s="32">
        <f t="shared" si="1"/>
        <v>0</v>
      </c>
      <c r="AD13" s="32">
        <f t="shared" si="1"/>
        <v>0</v>
      </c>
      <c r="AE13" s="32">
        <f t="shared" si="1"/>
        <v>0</v>
      </c>
      <c r="AF13" s="47">
        <f t="shared" si="1"/>
        <v>0</v>
      </c>
      <c r="AG13" s="46">
        <f t="shared" si="1"/>
        <v>0</v>
      </c>
      <c r="AH13" s="32">
        <f t="shared" si="1"/>
        <v>0</v>
      </c>
      <c r="AI13" s="32">
        <f t="shared" si="1"/>
        <v>0</v>
      </c>
      <c r="AJ13" s="32">
        <f t="shared" si="1"/>
        <v>0</v>
      </c>
      <c r="AK13" s="47">
        <f t="shared" si="1"/>
        <v>0</v>
      </c>
      <c r="AL13" s="46">
        <f t="shared" si="1"/>
        <v>0</v>
      </c>
      <c r="AM13" s="32">
        <f t="shared" si="1"/>
        <v>0</v>
      </c>
      <c r="AN13" s="32">
        <f t="shared" si="1"/>
        <v>0</v>
      </c>
      <c r="AO13" s="32">
        <f t="shared" si="1"/>
        <v>0</v>
      </c>
      <c r="AP13" s="47">
        <f t="shared" si="1"/>
        <v>0</v>
      </c>
      <c r="AQ13" s="46">
        <f t="shared" si="1"/>
        <v>0</v>
      </c>
      <c r="AR13" s="32">
        <f t="shared" si="1"/>
        <v>0</v>
      </c>
      <c r="AS13" s="32">
        <f t="shared" si="1"/>
        <v>0</v>
      </c>
      <c r="AT13" s="32">
        <f t="shared" si="1"/>
        <v>0</v>
      </c>
      <c r="AU13" s="47">
        <f t="shared" si="1"/>
        <v>0</v>
      </c>
      <c r="AV13" s="46">
        <f t="shared" si="1"/>
        <v>0</v>
      </c>
      <c r="AW13" s="32">
        <f t="shared" si="1"/>
        <v>0</v>
      </c>
      <c r="AX13" s="32">
        <f t="shared" si="1"/>
        <v>0</v>
      </c>
      <c r="AY13" s="32">
        <f t="shared" si="1"/>
        <v>0</v>
      </c>
      <c r="AZ13" s="48">
        <f t="shared" si="1"/>
        <v>0</v>
      </c>
      <c r="BA13" s="46">
        <f t="shared" si="1"/>
        <v>0</v>
      </c>
      <c r="BB13" s="32">
        <f t="shared" si="1"/>
        <v>0</v>
      </c>
      <c r="BC13" s="32">
        <f t="shared" si="1"/>
        <v>0</v>
      </c>
      <c r="BD13" s="32">
        <f t="shared" si="1"/>
        <v>0</v>
      </c>
      <c r="BE13" s="47">
        <f t="shared" si="1"/>
        <v>0</v>
      </c>
      <c r="BF13" s="46">
        <f t="shared" si="1"/>
        <v>0</v>
      </c>
      <c r="BG13" s="32">
        <f t="shared" si="1"/>
        <v>0</v>
      </c>
      <c r="BH13" s="32">
        <f t="shared" si="1"/>
        <v>0</v>
      </c>
      <c r="BI13" s="32">
        <f t="shared" si="1"/>
        <v>0</v>
      </c>
      <c r="BJ13" s="47">
        <f t="shared" si="1"/>
        <v>0</v>
      </c>
      <c r="BK13" s="27">
        <f>SUM(BK12)</f>
        <v>0</v>
      </c>
    </row>
    <row r="14" spans="1:63" ht="12.75">
      <c r="A14" s="7" t="s">
        <v>34</v>
      </c>
      <c r="B14" s="16" t="s">
        <v>10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8"/>
    </row>
    <row r="15" spans="1:63" ht="12.75">
      <c r="A15" s="28"/>
      <c r="B15" s="49" t="s">
        <v>101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0.000303044</v>
      </c>
      <c r="I15" s="64">
        <v>1.741687744</v>
      </c>
      <c r="J15" s="64">
        <v>0</v>
      </c>
      <c r="K15" s="64">
        <v>0</v>
      </c>
      <c r="L15" s="64">
        <v>0.095117418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3.9632E-05</v>
      </c>
      <c r="S15" s="64">
        <v>0.792645157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0.001179271</v>
      </c>
      <c r="AC15" s="64">
        <v>0</v>
      </c>
      <c r="AD15" s="64">
        <v>0</v>
      </c>
      <c r="AE15" s="64">
        <v>0</v>
      </c>
      <c r="AF15" s="64">
        <v>0.477037777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0.03695049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0.009579925</v>
      </c>
      <c r="AW15" s="64">
        <v>0</v>
      </c>
      <c r="AX15" s="64">
        <v>0</v>
      </c>
      <c r="AY15" s="64">
        <v>0</v>
      </c>
      <c r="AZ15" s="64">
        <v>0.034591948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64">
        <v>0.000904108</v>
      </c>
      <c r="BG15" s="64">
        <v>0</v>
      </c>
      <c r="BH15" s="64">
        <v>0</v>
      </c>
      <c r="BI15" s="64">
        <v>0</v>
      </c>
      <c r="BJ15" s="64">
        <v>0</v>
      </c>
      <c r="BK15" s="18">
        <f aca="true" t="shared" si="2" ref="BK15:BK23">SUM(C15:BJ15)</f>
        <v>3.1900365140000004</v>
      </c>
    </row>
    <row r="16" spans="1:63" ht="12.75">
      <c r="A16" s="28"/>
      <c r="B16" s="49" t="s">
        <v>102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0.001481468</v>
      </c>
      <c r="I16" s="64">
        <v>0</v>
      </c>
      <c r="J16" s="64">
        <v>0</v>
      </c>
      <c r="K16" s="64">
        <v>0</v>
      </c>
      <c r="L16" s="64">
        <v>0.220028216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7.8004E-05</v>
      </c>
      <c r="S16" s="64">
        <v>0</v>
      </c>
      <c r="T16" s="64">
        <v>0</v>
      </c>
      <c r="U16" s="64">
        <v>0</v>
      </c>
      <c r="V16" s="64">
        <v>0.006568723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0.022918189</v>
      </c>
      <c r="AC16" s="64">
        <v>0.020393548</v>
      </c>
      <c r="AD16" s="64">
        <v>0</v>
      </c>
      <c r="AE16" s="64">
        <v>0</v>
      </c>
      <c r="AF16" s="64">
        <v>9.369096581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0.005587421</v>
      </c>
      <c r="AM16" s="64">
        <v>0</v>
      </c>
      <c r="AN16" s="64">
        <v>0</v>
      </c>
      <c r="AO16" s="64">
        <v>0</v>
      </c>
      <c r="AP16" s="64">
        <v>0.148579513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0.009723642</v>
      </c>
      <c r="AW16" s="64">
        <v>0</v>
      </c>
      <c r="AX16" s="64">
        <v>0</v>
      </c>
      <c r="AY16" s="64">
        <v>0</v>
      </c>
      <c r="AZ16" s="64">
        <v>0.248624232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0.000448657</v>
      </c>
      <c r="BG16" s="64">
        <v>0</v>
      </c>
      <c r="BH16" s="64">
        <v>0</v>
      </c>
      <c r="BI16" s="64">
        <v>0</v>
      </c>
      <c r="BJ16" s="64">
        <v>0</v>
      </c>
      <c r="BK16" s="18">
        <f t="shared" si="2"/>
        <v>10.053528194</v>
      </c>
    </row>
    <row r="17" spans="1:63" ht="12.75">
      <c r="A17" s="28"/>
      <c r="B17" s="49" t="s">
        <v>103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0.002450218</v>
      </c>
      <c r="I17" s="64">
        <v>0.798200004</v>
      </c>
      <c r="J17" s="64">
        <v>0</v>
      </c>
      <c r="K17" s="64">
        <v>0</v>
      </c>
      <c r="L17" s="64">
        <v>0.305311501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0.000115739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0.023197139</v>
      </c>
      <c r="AC17" s="64">
        <v>0</v>
      </c>
      <c r="AD17" s="64">
        <v>0</v>
      </c>
      <c r="AE17" s="64">
        <v>0</v>
      </c>
      <c r="AF17" s="64">
        <v>5.92549894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0.166611261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0.011911829</v>
      </c>
      <c r="AW17" s="64">
        <v>0.198266129</v>
      </c>
      <c r="AX17" s="64">
        <v>0</v>
      </c>
      <c r="AY17" s="64">
        <v>0</v>
      </c>
      <c r="AZ17" s="64">
        <v>0.212501637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3.9653E-05</v>
      </c>
      <c r="BG17" s="64">
        <v>0</v>
      </c>
      <c r="BH17" s="64">
        <v>0</v>
      </c>
      <c r="BI17" s="64">
        <v>0</v>
      </c>
      <c r="BJ17" s="64">
        <v>0.007930645</v>
      </c>
      <c r="BK17" s="18">
        <f t="shared" si="2"/>
        <v>7.652034694999999</v>
      </c>
    </row>
    <row r="18" spans="1:63" ht="12.75">
      <c r="A18" s="28"/>
      <c r="B18" s="49" t="s">
        <v>113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0.092380121</v>
      </c>
      <c r="I18" s="64">
        <v>14.482871034</v>
      </c>
      <c r="J18" s="64">
        <v>0</v>
      </c>
      <c r="K18" s="64">
        <v>0</v>
      </c>
      <c r="L18" s="64">
        <v>5.221485056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0.003904957</v>
      </c>
      <c r="S18" s="64">
        <v>39.049567725</v>
      </c>
      <c r="T18" s="64">
        <v>0</v>
      </c>
      <c r="U18" s="64">
        <v>0</v>
      </c>
      <c r="V18" s="64">
        <v>0.111570194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0.219239584</v>
      </c>
      <c r="AC18" s="64">
        <v>0</v>
      </c>
      <c r="AD18" s="64">
        <v>0</v>
      </c>
      <c r="AE18" s="64">
        <v>0</v>
      </c>
      <c r="AF18" s="64">
        <v>85.011791349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0.022077168</v>
      </c>
      <c r="AM18" s="64">
        <v>0</v>
      </c>
      <c r="AN18" s="64">
        <v>0</v>
      </c>
      <c r="AO18" s="64">
        <v>0</v>
      </c>
      <c r="AP18" s="64">
        <v>11.170231395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0.128588464</v>
      </c>
      <c r="AW18" s="64">
        <v>6.997910244</v>
      </c>
      <c r="AX18" s="64">
        <v>0</v>
      </c>
      <c r="AY18" s="64">
        <v>0</v>
      </c>
      <c r="AZ18" s="64">
        <v>11.465575518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0.024284884</v>
      </c>
      <c r="BG18" s="64">
        <v>0</v>
      </c>
      <c r="BH18" s="64">
        <v>0</v>
      </c>
      <c r="BI18" s="64">
        <v>0</v>
      </c>
      <c r="BJ18" s="64">
        <v>0</v>
      </c>
      <c r="BK18" s="18">
        <f t="shared" si="2"/>
        <v>174.00147769300003</v>
      </c>
    </row>
    <row r="19" spans="1:63" ht="12.75">
      <c r="A19" s="28"/>
      <c r="B19" s="49" t="s">
        <v>114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0.066900124</v>
      </c>
      <c r="I19" s="64">
        <v>0.112185507</v>
      </c>
      <c r="J19" s="64">
        <v>0</v>
      </c>
      <c r="K19" s="64">
        <v>0</v>
      </c>
      <c r="L19" s="64">
        <v>1.147970567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0.002778245</v>
      </c>
      <c r="S19" s="64">
        <v>44.45190968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0.308612422</v>
      </c>
      <c r="AC19" s="64">
        <v>1.167323633</v>
      </c>
      <c r="AD19" s="64">
        <v>0</v>
      </c>
      <c r="AE19" s="64">
        <v>0</v>
      </c>
      <c r="AF19" s="64">
        <v>119.009670262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5.952453938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0.247891083</v>
      </c>
      <c r="AW19" s="64">
        <v>0.550624355</v>
      </c>
      <c r="AX19" s="64">
        <v>0</v>
      </c>
      <c r="AY19" s="64">
        <v>0</v>
      </c>
      <c r="AZ19" s="64">
        <v>11.751078699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0.012113735</v>
      </c>
      <c r="BG19" s="64">
        <v>0</v>
      </c>
      <c r="BH19" s="64">
        <v>0</v>
      </c>
      <c r="BI19" s="64">
        <v>0</v>
      </c>
      <c r="BJ19" s="64">
        <v>0.033037461</v>
      </c>
      <c r="BK19" s="18">
        <f t="shared" si="2"/>
        <v>184.814549711</v>
      </c>
    </row>
    <row r="20" spans="1:63" ht="12.75">
      <c r="A20" s="28"/>
      <c r="B20" s="49" t="s">
        <v>115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0.047823877</v>
      </c>
      <c r="I20" s="64">
        <v>0</v>
      </c>
      <c r="J20" s="64">
        <v>0</v>
      </c>
      <c r="K20" s="64">
        <v>0</v>
      </c>
      <c r="L20" s="64">
        <v>0.330399144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0.014223963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0.111022</v>
      </c>
      <c r="AC20" s="64">
        <v>0.55511</v>
      </c>
      <c r="AD20" s="64">
        <v>0</v>
      </c>
      <c r="AE20" s="64">
        <v>0</v>
      </c>
      <c r="AF20" s="64">
        <v>44.421205232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0.0055511</v>
      </c>
      <c r="AM20" s="64">
        <v>0</v>
      </c>
      <c r="AN20" s="64">
        <v>0</v>
      </c>
      <c r="AO20" s="64">
        <v>0</v>
      </c>
      <c r="AP20" s="64">
        <v>2.6534258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0.077659889</v>
      </c>
      <c r="AW20" s="64">
        <v>0</v>
      </c>
      <c r="AX20" s="64">
        <v>0</v>
      </c>
      <c r="AY20" s="64">
        <v>0</v>
      </c>
      <c r="AZ20" s="64">
        <v>4.659443072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0.00999198</v>
      </c>
      <c r="BG20" s="64">
        <v>0</v>
      </c>
      <c r="BH20" s="64">
        <v>0</v>
      </c>
      <c r="BI20" s="64">
        <v>0</v>
      </c>
      <c r="BJ20" s="64">
        <v>0.0777154</v>
      </c>
      <c r="BK20" s="18">
        <f t="shared" si="2"/>
        <v>52.96357145700001</v>
      </c>
    </row>
    <row r="21" spans="1:63" ht="12.75">
      <c r="A21" s="28"/>
      <c r="B21" s="49" t="s">
        <v>118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0.045814371</v>
      </c>
      <c r="I21" s="64">
        <v>17.473675247</v>
      </c>
      <c r="J21" s="64">
        <v>0</v>
      </c>
      <c r="K21" s="64">
        <v>0</v>
      </c>
      <c r="L21" s="64">
        <v>5.831206319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0.004322109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0.336268532</v>
      </c>
      <c r="AC21" s="64">
        <v>0</v>
      </c>
      <c r="AD21" s="64">
        <v>0</v>
      </c>
      <c r="AE21" s="64">
        <v>0</v>
      </c>
      <c r="AF21" s="64">
        <v>44.013000752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0.036817723</v>
      </c>
      <c r="AM21" s="64">
        <v>0</v>
      </c>
      <c r="AN21" s="64">
        <v>0</v>
      </c>
      <c r="AO21" s="64">
        <v>0</v>
      </c>
      <c r="AP21" s="64">
        <v>1.656797515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0.19432394</v>
      </c>
      <c r="AW21" s="64">
        <v>0</v>
      </c>
      <c r="AX21" s="64">
        <v>0</v>
      </c>
      <c r="AY21" s="64">
        <v>0</v>
      </c>
      <c r="AZ21" s="64">
        <v>2.608535643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0.027613292</v>
      </c>
      <c r="BG21" s="64">
        <v>0</v>
      </c>
      <c r="BH21" s="64">
        <v>0</v>
      </c>
      <c r="BI21" s="64">
        <v>0</v>
      </c>
      <c r="BJ21" s="64">
        <v>0</v>
      </c>
      <c r="BK21" s="18">
        <f>SUM(C21:BJ21)</f>
        <v>72.22837544299999</v>
      </c>
    </row>
    <row r="22" spans="1:63" ht="12.75">
      <c r="A22" s="28"/>
      <c r="B22" s="49" t="s">
        <v>119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0.021046436</v>
      </c>
      <c r="I22" s="64">
        <v>10.400855</v>
      </c>
      <c r="J22" s="64">
        <v>0</v>
      </c>
      <c r="K22" s="64">
        <v>0</v>
      </c>
      <c r="L22" s="64">
        <v>0.0611815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0.00244726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0.382555974</v>
      </c>
      <c r="AC22" s="64">
        <v>2.676067227</v>
      </c>
      <c r="AD22" s="64">
        <v>0</v>
      </c>
      <c r="AE22" s="64">
        <v>0</v>
      </c>
      <c r="AF22" s="64">
        <v>36.183145764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0.002432788</v>
      </c>
      <c r="AM22" s="64">
        <v>0</v>
      </c>
      <c r="AN22" s="64">
        <v>0</v>
      </c>
      <c r="AO22" s="64">
        <v>0</v>
      </c>
      <c r="AP22" s="64">
        <v>2.272285692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0.080646935</v>
      </c>
      <c r="AW22" s="64">
        <v>0</v>
      </c>
      <c r="AX22" s="64">
        <v>0</v>
      </c>
      <c r="AY22" s="64">
        <v>0</v>
      </c>
      <c r="AZ22" s="64">
        <v>0.072983652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0.000608197</v>
      </c>
      <c r="BG22" s="64">
        <v>0</v>
      </c>
      <c r="BH22" s="64">
        <v>0</v>
      </c>
      <c r="BI22" s="64">
        <v>0</v>
      </c>
      <c r="BJ22" s="64">
        <v>0</v>
      </c>
      <c r="BK22" s="18">
        <f t="shared" si="2"/>
        <v>52.156256424999995</v>
      </c>
    </row>
    <row r="23" spans="1:63" ht="12.75">
      <c r="A23" s="28"/>
      <c r="B23" s="49" t="s">
        <v>121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0.010266091</v>
      </c>
      <c r="I23" s="64">
        <v>6.03887742</v>
      </c>
      <c r="J23" s="64">
        <v>2.415550968</v>
      </c>
      <c r="K23" s="64">
        <v>0</v>
      </c>
      <c r="L23" s="64">
        <v>1.495346827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0.003623327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0.066062948</v>
      </c>
      <c r="AC23" s="64">
        <v>2.402289032</v>
      </c>
      <c r="AD23" s="64">
        <v>0</v>
      </c>
      <c r="AE23" s="64">
        <v>0</v>
      </c>
      <c r="AF23" s="64">
        <v>32.336608933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0.480457806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0.13620979</v>
      </c>
      <c r="AW23" s="64">
        <v>0.600572258</v>
      </c>
      <c r="AX23" s="64">
        <v>0</v>
      </c>
      <c r="AY23" s="64">
        <v>0</v>
      </c>
      <c r="AZ23" s="64">
        <v>0.300286129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0.011170644</v>
      </c>
      <c r="BG23" s="64">
        <v>0</v>
      </c>
      <c r="BH23" s="64">
        <v>0</v>
      </c>
      <c r="BI23" s="64">
        <v>0</v>
      </c>
      <c r="BJ23" s="64">
        <v>0</v>
      </c>
      <c r="BK23" s="18">
        <f t="shared" si="2"/>
        <v>46.297322173000005</v>
      </c>
    </row>
    <row r="24" spans="1:63" ht="12.75">
      <c r="A24" s="7"/>
      <c r="B24" s="44" t="s">
        <v>123</v>
      </c>
      <c r="C24" s="46">
        <f aca="true" t="shared" si="3" ref="C24:BJ24">SUM(C15:C23)</f>
        <v>0</v>
      </c>
      <c r="D24" s="46">
        <f t="shared" si="3"/>
        <v>0</v>
      </c>
      <c r="E24" s="46">
        <f t="shared" si="3"/>
        <v>0</v>
      </c>
      <c r="F24" s="46">
        <f t="shared" si="3"/>
        <v>0</v>
      </c>
      <c r="G24" s="46">
        <f t="shared" si="3"/>
        <v>0</v>
      </c>
      <c r="H24" s="46">
        <f t="shared" si="3"/>
        <v>0.28846575</v>
      </c>
      <c r="I24" s="46">
        <f t="shared" si="3"/>
        <v>51.048351956</v>
      </c>
      <c r="J24" s="46">
        <f t="shared" si="3"/>
        <v>2.415550968</v>
      </c>
      <c r="K24" s="46">
        <f t="shared" si="3"/>
        <v>0</v>
      </c>
      <c r="L24" s="46">
        <f t="shared" si="3"/>
        <v>14.708046548</v>
      </c>
      <c r="M24" s="46">
        <f t="shared" si="3"/>
        <v>0</v>
      </c>
      <c r="N24" s="46">
        <f t="shared" si="3"/>
        <v>0</v>
      </c>
      <c r="O24" s="46">
        <f t="shared" si="3"/>
        <v>0</v>
      </c>
      <c r="P24" s="46">
        <f t="shared" si="3"/>
        <v>0</v>
      </c>
      <c r="Q24" s="46">
        <f t="shared" si="3"/>
        <v>0</v>
      </c>
      <c r="R24" s="46">
        <f t="shared" si="3"/>
        <v>0.031533236</v>
      </c>
      <c r="S24" s="46">
        <f t="shared" si="3"/>
        <v>84.29412256200001</v>
      </c>
      <c r="T24" s="46">
        <f t="shared" si="3"/>
        <v>0</v>
      </c>
      <c r="U24" s="46">
        <f t="shared" si="3"/>
        <v>0</v>
      </c>
      <c r="V24" s="46">
        <f t="shared" si="3"/>
        <v>0.118138917</v>
      </c>
      <c r="W24" s="46">
        <f t="shared" si="3"/>
        <v>0</v>
      </c>
      <c r="X24" s="46">
        <f t="shared" si="3"/>
        <v>0</v>
      </c>
      <c r="Y24" s="46">
        <f t="shared" si="3"/>
        <v>0</v>
      </c>
      <c r="Z24" s="46">
        <f t="shared" si="3"/>
        <v>0</v>
      </c>
      <c r="AA24" s="46">
        <f t="shared" si="3"/>
        <v>0</v>
      </c>
      <c r="AB24" s="46">
        <f t="shared" si="3"/>
        <v>1.471056059</v>
      </c>
      <c r="AC24" s="46">
        <f t="shared" si="3"/>
        <v>6.82118344</v>
      </c>
      <c r="AD24" s="46">
        <f t="shared" si="3"/>
        <v>0</v>
      </c>
      <c r="AE24" s="46">
        <f t="shared" si="3"/>
        <v>0</v>
      </c>
      <c r="AF24" s="46">
        <f t="shared" si="3"/>
        <v>376.74705558999995</v>
      </c>
      <c r="AG24" s="46">
        <f t="shared" si="3"/>
        <v>0</v>
      </c>
      <c r="AH24" s="46">
        <f t="shared" si="3"/>
        <v>0</v>
      </c>
      <c r="AI24" s="46">
        <f t="shared" si="3"/>
        <v>0</v>
      </c>
      <c r="AJ24" s="46">
        <f t="shared" si="3"/>
        <v>0</v>
      </c>
      <c r="AK24" s="46">
        <f t="shared" si="3"/>
        <v>0</v>
      </c>
      <c r="AL24" s="46">
        <f t="shared" si="3"/>
        <v>0.07246620000000001</v>
      </c>
      <c r="AM24" s="46">
        <f t="shared" si="3"/>
        <v>0</v>
      </c>
      <c r="AN24" s="46">
        <f t="shared" si="3"/>
        <v>0</v>
      </c>
      <c r="AO24" s="46">
        <f t="shared" si="3"/>
        <v>0</v>
      </c>
      <c r="AP24" s="46">
        <f t="shared" si="3"/>
        <v>24.537793410000003</v>
      </c>
      <c r="AQ24" s="46">
        <f t="shared" si="3"/>
        <v>0</v>
      </c>
      <c r="AR24" s="46">
        <f t="shared" si="3"/>
        <v>0</v>
      </c>
      <c r="AS24" s="46">
        <f t="shared" si="3"/>
        <v>0</v>
      </c>
      <c r="AT24" s="46">
        <f t="shared" si="3"/>
        <v>0</v>
      </c>
      <c r="AU24" s="46">
        <f t="shared" si="3"/>
        <v>0</v>
      </c>
      <c r="AV24" s="46">
        <f t="shared" si="3"/>
        <v>0.896535497</v>
      </c>
      <c r="AW24" s="46">
        <f t="shared" si="3"/>
        <v>8.347372986</v>
      </c>
      <c r="AX24" s="46">
        <f t="shared" si="3"/>
        <v>0</v>
      </c>
      <c r="AY24" s="46">
        <f t="shared" si="3"/>
        <v>0</v>
      </c>
      <c r="AZ24" s="46">
        <f t="shared" si="3"/>
        <v>31.35362053</v>
      </c>
      <c r="BA24" s="46">
        <f t="shared" si="3"/>
        <v>0</v>
      </c>
      <c r="BB24" s="46">
        <f t="shared" si="3"/>
        <v>0</v>
      </c>
      <c r="BC24" s="46">
        <f t="shared" si="3"/>
        <v>0</v>
      </c>
      <c r="BD24" s="46">
        <f t="shared" si="3"/>
        <v>0</v>
      </c>
      <c r="BE24" s="46">
        <f t="shared" si="3"/>
        <v>0</v>
      </c>
      <c r="BF24" s="46">
        <f t="shared" si="3"/>
        <v>0.08717515</v>
      </c>
      <c r="BG24" s="46">
        <f t="shared" si="3"/>
        <v>0</v>
      </c>
      <c r="BH24" s="46">
        <f t="shared" si="3"/>
        <v>0</v>
      </c>
      <c r="BI24" s="46">
        <f t="shared" si="3"/>
        <v>0</v>
      </c>
      <c r="BJ24" s="46">
        <f t="shared" si="3"/>
        <v>0.118683506</v>
      </c>
      <c r="BK24" s="33">
        <f>SUM(BK15:BK23)</f>
        <v>603.357152305</v>
      </c>
    </row>
    <row r="25" spans="1:63" s="21" customFormat="1" ht="12.75">
      <c r="A25" s="19" t="s">
        <v>35</v>
      </c>
      <c r="B25" s="22" t="s">
        <v>12</v>
      </c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1"/>
    </row>
    <row r="26" spans="1:63" s="21" customFormat="1" ht="12.75">
      <c r="A26" s="19"/>
      <c r="B26" s="23" t="s">
        <v>30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18">
        <f>SUM(C26:BJ26)</f>
        <v>0</v>
      </c>
    </row>
    <row r="27" spans="1:63" s="21" customFormat="1" ht="12.75">
      <c r="A27" s="19"/>
      <c r="B27" s="23" t="s">
        <v>45</v>
      </c>
      <c r="C27" s="30">
        <f aca="true" t="shared" si="4" ref="C27:BJ27">SUM(C26)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0">
        <f t="shared" si="4"/>
        <v>0</v>
      </c>
      <c r="K27" s="30">
        <f t="shared" si="4"/>
        <v>0</v>
      </c>
      <c r="L27" s="30">
        <f t="shared" si="4"/>
        <v>0</v>
      </c>
      <c r="M27" s="30">
        <f t="shared" si="4"/>
        <v>0</v>
      </c>
      <c r="N27" s="30">
        <f t="shared" si="4"/>
        <v>0</v>
      </c>
      <c r="O27" s="30">
        <f t="shared" si="4"/>
        <v>0</v>
      </c>
      <c r="P27" s="30">
        <f t="shared" si="4"/>
        <v>0</v>
      </c>
      <c r="Q27" s="30">
        <f t="shared" si="4"/>
        <v>0</v>
      </c>
      <c r="R27" s="30">
        <f t="shared" si="4"/>
        <v>0</v>
      </c>
      <c r="S27" s="30">
        <f t="shared" si="4"/>
        <v>0</v>
      </c>
      <c r="T27" s="30">
        <f t="shared" si="4"/>
        <v>0</v>
      </c>
      <c r="U27" s="30">
        <f t="shared" si="4"/>
        <v>0</v>
      </c>
      <c r="V27" s="30">
        <f t="shared" si="4"/>
        <v>0</v>
      </c>
      <c r="W27" s="30">
        <f t="shared" si="4"/>
        <v>0</v>
      </c>
      <c r="X27" s="30">
        <f t="shared" si="4"/>
        <v>0</v>
      </c>
      <c r="Y27" s="30">
        <f t="shared" si="4"/>
        <v>0</v>
      </c>
      <c r="Z27" s="30">
        <f t="shared" si="4"/>
        <v>0</v>
      </c>
      <c r="AA27" s="30">
        <f t="shared" si="4"/>
        <v>0</v>
      </c>
      <c r="AB27" s="30">
        <f t="shared" si="4"/>
        <v>0</v>
      </c>
      <c r="AC27" s="30">
        <f t="shared" si="4"/>
        <v>0</v>
      </c>
      <c r="AD27" s="30">
        <f t="shared" si="4"/>
        <v>0</v>
      </c>
      <c r="AE27" s="30">
        <f t="shared" si="4"/>
        <v>0</v>
      </c>
      <c r="AF27" s="30">
        <f t="shared" si="4"/>
        <v>0</v>
      </c>
      <c r="AG27" s="30">
        <f t="shared" si="4"/>
        <v>0</v>
      </c>
      <c r="AH27" s="30">
        <f t="shared" si="4"/>
        <v>0</v>
      </c>
      <c r="AI27" s="30">
        <f t="shared" si="4"/>
        <v>0</v>
      </c>
      <c r="AJ27" s="30">
        <f t="shared" si="4"/>
        <v>0</v>
      </c>
      <c r="AK27" s="30">
        <f t="shared" si="4"/>
        <v>0</v>
      </c>
      <c r="AL27" s="30">
        <f t="shared" si="4"/>
        <v>0</v>
      </c>
      <c r="AM27" s="30">
        <f t="shared" si="4"/>
        <v>0</v>
      </c>
      <c r="AN27" s="30">
        <f t="shared" si="4"/>
        <v>0</v>
      </c>
      <c r="AO27" s="30">
        <f t="shared" si="4"/>
        <v>0</v>
      </c>
      <c r="AP27" s="30">
        <f t="shared" si="4"/>
        <v>0</v>
      </c>
      <c r="AQ27" s="30">
        <f t="shared" si="4"/>
        <v>0</v>
      </c>
      <c r="AR27" s="30">
        <f t="shared" si="4"/>
        <v>0</v>
      </c>
      <c r="AS27" s="30">
        <f t="shared" si="4"/>
        <v>0</v>
      </c>
      <c r="AT27" s="30">
        <f t="shared" si="4"/>
        <v>0</v>
      </c>
      <c r="AU27" s="30">
        <f t="shared" si="4"/>
        <v>0</v>
      </c>
      <c r="AV27" s="30">
        <f t="shared" si="4"/>
        <v>0</v>
      </c>
      <c r="AW27" s="30">
        <f t="shared" si="4"/>
        <v>0</v>
      </c>
      <c r="AX27" s="30">
        <f t="shared" si="4"/>
        <v>0</v>
      </c>
      <c r="AY27" s="30">
        <f t="shared" si="4"/>
        <v>0</v>
      </c>
      <c r="AZ27" s="30">
        <f t="shared" si="4"/>
        <v>0</v>
      </c>
      <c r="BA27" s="30">
        <f t="shared" si="4"/>
        <v>0</v>
      </c>
      <c r="BB27" s="30">
        <f t="shared" si="4"/>
        <v>0</v>
      </c>
      <c r="BC27" s="30">
        <f t="shared" si="4"/>
        <v>0</v>
      </c>
      <c r="BD27" s="30">
        <f t="shared" si="4"/>
        <v>0</v>
      </c>
      <c r="BE27" s="30">
        <f t="shared" si="4"/>
        <v>0</v>
      </c>
      <c r="BF27" s="30">
        <f t="shared" si="4"/>
        <v>0</v>
      </c>
      <c r="BG27" s="30">
        <f t="shared" si="4"/>
        <v>0</v>
      </c>
      <c r="BH27" s="30">
        <f t="shared" si="4"/>
        <v>0</v>
      </c>
      <c r="BI27" s="30">
        <f t="shared" si="4"/>
        <v>0</v>
      </c>
      <c r="BJ27" s="30">
        <f t="shared" si="4"/>
        <v>0</v>
      </c>
      <c r="BK27" s="43">
        <f>SUM(BK26)</f>
        <v>0</v>
      </c>
    </row>
    <row r="28" spans="1:63" s="21" customFormat="1" ht="12.75">
      <c r="A28" s="19" t="s">
        <v>37</v>
      </c>
      <c r="B28" s="22" t="s">
        <v>46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21" customFormat="1" ht="12.75">
      <c r="A29" s="19"/>
      <c r="B29" s="23" t="s">
        <v>30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4">
        <v>0</v>
      </c>
      <c r="BI29" s="64">
        <v>0</v>
      </c>
      <c r="BJ29" s="64">
        <v>0</v>
      </c>
      <c r="BK29" s="18">
        <f>SUM(C29:BJ29)</f>
        <v>0</v>
      </c>
    </row>
    <row r="30" spans="1:63" s="21" customFormat="1" ht="12.75">
      <c r="A30" s="19"/>
      <c r="B30" s="23" t="s">
        <v>44</v>
      </c>
      <c r="C30" s="30">
        <f aca="true" t="shared" si="5" ref="C30:BJ30">SUM(C29)</f>
        <v>0</v>
      </c>
      <c r="D30" s="30">
        <f t="shared" si="5"/>
        <v>0</v>
      </c>
      <c r="E30" s="30">
        <f t="shared" si="5"/>
        <v>0</v>
      </c>
      <c r="F30" s="30">
        <f t="shared" si="5"/>
        <v>0</v>
      </c>
      <c r="G30" s="30">
        <f t="shared" si="5"/>
        <v>0</v>
      </c>
      <c r="H30" s="30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0</v>
      </c>
      <c r="M30" s="30">
        <f t="shared" si="5"/>
        <v>0</v>
      </c>
      <c r="N30" s="30">
        <f t="shared" si="5"/>
        <v>0</v>
      </c>
      <c r="O30" s="30">
        <f t="shared" si="5"/>
        <v>0</v>
      </c>
      <c r="P30" s="30">
        <f t="shared" si="5"/>
        <v>0</v>
      </c>
      <c r="Q30" s="30">
        <f t="shared" si="5"/>
        <v>0</v>
      </c>
      <c r="R30" s="30">
        <f t="shared" si="5"/>
        <v>0</v>
      </c>
      <c r="S30" s="30">
        <f t="shared" si="5"/>
        <v>0</v>
      </c>
      <c r="T30" s="30">
        <f t="shared" si="5"/>
        <v>0</v>
      </c>
      <c r="U30" s="30">
        <f t="shared" si="5"/>
        <v>0</v>
      </c>
      <c r="V30" s="30">
        <f t="shared" si="5"/>
        <v>0</v>
      </c>
      <c r="W30" s="30">
        <f t="shared" si="5"/>
        <v>0</v>
      </c>
      <c r="X30" s="30">
        <f t="shared" si="5"/>
        <v>0</v>
      </c>
      <c r="Y30" s="30">
        <f t="shared" si="5"/>
        <v>0</v>
      </c>
      <c r="Z30" s="30">
        <f t="shared" si="5"/>
        <v>0</v>
      </c>
      <c r="AA30" s="30">
        <f t="shared" si="5"/>
        <v>0</v>
      </c>
      <c r="AB30" s="30">
        <f t="shared" si="5"/>
        <v>0</v>
      </c>
      <c r="AC30" s="30">
        <f t="shared" si="5"/>
        <v>0</v>
      </c>
      <c r="AD30" s="30">
        <f t="shared" si="5"/>
        <v>0</v>
      </c>
      <c r="AE30" s="30">
        <f t="shared" si="5"/>
        <v>0</v>
      </c>
      <c r="AF30" s="30">
        <f t="shared" si="5"/>
        <v>0</v>
      </c>
      <c r="AG30" s="30">
        <f t="shared" si="5"/>
        <v>0</v>
      </c>
      <c r="AH30" s="30">
        <f t="shared" si="5"/>
        <v>0</v>
      </c>
      <c r="AI30" s="30">
        <f t="shared" si="5"/>
        <v>0</v>
      </c>
      <c r="AJ30" s="30">
        <f t="shared" si="5"/>
        <v>0</v>
      </c>
      <c r="AK30" s="30">
        <f t="shared" si="5"/>
        <v>0</v>
      </c>
      <c r="AL30" s="30">
        <f t="shared" si="5"/>
        <v>0</v>
      </c>
      <c r="AM30" s="30">
        <f t="shared" si="5"/>
        <v>0</v>
      </c>
      <c r="AN30" s="30">
        <f t="shared" si="5"/>
        <v>0</v>
      </c>
      <c r="AO30" s="30">
        <f t="shared" si="5"/>
        <v>0</v>
      </c>
      <c r="AP30" s="30">
        <f t="shared" si="5"/>
        <v>0</v>
      </c>
      <c r="AQ30" s="30">
        <f t="shared" si="5"/>
        <v>0</v>
      </c>
      <c r="AR30" s="30">
        <f t="shared" si="5"/>
        <v>0</v>
      </c>
      <c r="AS30" s="30">
        <f t="shared" si="5"/>
        <v>0</v>
      </c>
      <c r="AT30" s="30">
        <f t="shared" si="5"/>
        <v>0</v>
      </c>
      <c r="AU30" s="30">
        <f t="shared" si="5"/>
        <v>0</v>
      </c>
      <c r="AV30" s="30">
        <f t="shared" si="5"/>
        <v>0</v>
      </c>
      <c r="AW30" s="30">
        <f t="shared" si="5"/>
        <v>0</v>
      </c>
      <c r="AX30" s="30">
        <f t="shared" si="5"/>
        <v>0</v>
      </c>
      <c r="AY30" s="30">
        <f t="shared" si="5"/>
        <v>0</v>
      </c>
      <c r="AZ30" s="30">
        <f t="shared" si="5"/>
        <v>0</v>
      </c>
      <c r="BA30" s="30">
        <f t="shared" si="5"/>
        <v>0</v>
      </c>
      <c r="BB30" s="30">
        <f t="shared" si="5"/>
        <v>0</v>
      </c>
      <c r="BC30" s="30">
        <f t="shared" si="5"/>
        <v>0</v>
      </c>
      <c r="BD30" s="30">
        <f t="shared" si="5"/>
        <v>0</v>
      </c>
      <c r="BE30" s="30">
        <f t="shared" si="5"/>
        <v>0</v>
      </c>
      <c r="BF30" s="30">
        <f t="shared" si="5"/>
        <v>0</v>
      </c>
      <c r="BG30" s="30">
        <f t="shared" si="5"/>
        <v>0</v>
      </c>
      <c r="BH30" s="30">
        <f t="shared" si="5"/>
        <v>0</v>
      </c>
      <c r="BI30" s="30">
        <f t="shared" si="5"/>
        <v>0</v>
      </c>
      <c r="BJ30" s="30">
        <f t="shared" si="5"/>
        <v>0</v>
      </c>
      <c r="BK30" s="30">
        <f>SUM(BK29)</f>
        <v>0</v>
      </c>
    </row>
    <row r="31" spans="1:63" ht="12.75">
      <c r="A31" s="7" t="s">
        <v>38</v>
      </c>
      <c r="B31" s="16" t="s">
        <v>13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8"/>
    </row>
    <row r="32" spans="1:63" ht="12.75">
      <c r="A32" s="7"/>
      <c r="B32" s="50" t="s">
        <v>104</v>
      </c>
      <c r="C32" s="64">
        <v>0</v>
      </c>
      <c r="D32" s="64">
        <v>0.763770541</v>
      </c>
      <c r="E32" s="64">
        <v>0</v>
      </c>
      <c r="F32" s="64">
        <v>0</v>
      </c>
      <c r="G32" s="64">
        <v>0</v>
      </c>
      <c r="H32" s="64">
        <v>0.19375378</v>
      </c>
      <c r="I32" s="64">
        <v>16.733916789</v>
      </c>
      <c r="J32" s="64">
        <v>0</v>
      </c>
      <c r="K32" s="64">
        <v>0</v>
      </c>
      <c r="L32" s="64">
        <v>0.191830951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0.196661448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5.483931315</v>
      </c>
      <c r="AC32" s="64">
        <v>0.049697272</v>
      </c>
      <c r="AD32" s="64">
        <v>0</v>
      </c>
      <c r="AE32" s="64">
        <v>0</v>
      </c>
      <c r="AF32" s="64">
        <v>3.808822285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0.230823219</v>
      </c>
      <c r="AM32" s="64">
        <v>0</v>
      </c>
      <c r="AN32" s="64">
        <v>0</v>
      </c>
      <c r="AO32" s="64">
        <v>0</v>
      </c>
      <c r="AP32" s="64">
        <v>1E-09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2.674102908</v>
      </c>
      <c r="AW32" s="64">
        <v>1.635478543</v>
      </c>
      <c r="AX32" s="64">
        <v>0</v>
      </c>
      <c r="AY32" s="64">
        <v>0</v>
      </c>
      <c r="AZ32" s="64">
        <v>2.009378221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0.327185003</v>
      </c>
      <c r="BG32" s="64">
        <v>0.271872523</v>
      </c>
      <c r="BH32" s="64">
        <v>0</v>
      </c>
      <c r="BI32" s="64">
        <v>0</v>
      </c>
      <c r="BJ32" s="64">
        <v>0.738742624</v>
      </c>
      <c r="BK32" s="65">
        <f aca="true" t="shared" si="6" ref="BK32:BK37">SUM(C32:BJ32)</f>
        <v>35.309967422999996</v>
      </c>
    </row>
    <row r="33" spans="1:63" ht="12.75">
      <c r="A33" s="7"/>
      <c r="B33" s="50" t="s">
        <v>49</v>
      </c>
      <c r="C33" s="64">
        <v>0</v>
      </c>
      <c r="D33" s="64">
        <v>0.770677077</v>
      </c>
      <c r="E33" s="64">
        <v>0</v>
      </c>
      <c r="F33" s="64">
        <v>0</v>
      </c>
      <c r="G33" s="64">
        <v>0</v>
      </c>
      <c r="H33" s="64">
        <v>0.3011188</v>
      </c>
      <c r="I33" s="64">
        <v>17.352661306</v>
      </c>
      <c r="J33" s="64">
        <v>0</v>
      </c>
      <c r="K33" s="64">
        <v>0</v>
      </c>
      <c r="L33" s="64">
        <v>0.390115001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0.08800386</v>
      </c>
      <c r="S33" s="64">
        <v>0</v>
      </c>
      <c r="T33" s="64">
        <v>0</v>
      </c>
      <c r="U33" s="64">
        <v>0</v>
      </c>
      <c r="V33" s="64">
        <v>0.007642446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0.571405076</v>
      </c>
      <c r="AC33" s="64">
        <v>0.690660011</v>
      </c>
      <c r="AD33" s="64">
        <v>0</v>
      </c>
      <c r="AE33" s="64">
        <v>0</v>
      </c>
      <c r="AF33" s="64">
        <v>19.130095473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0.015102031</v>
      </c>
      <c r="AM33" s="64">
        <v>0</v>
      </c>
      <c r="AN33" s="64">
        <v>0</v>
      </c>
      <c r="AO33" s="64">
        <v>0</v>
      </c>
      <c r="AP33" s="64">
        <v>0.316137937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2.17273328</v>
      </c>
      <c r="AW33" s="64">
        <v>3.131498474</v>
      </c>
      <c r="AX33" s="64">
        <v>0</v>
      </c>
      <c r="AY33" s="64">
        <v>0</v>
      </c>
      <c r="AZ33" s="64">
        <v>14.495709123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0.165996401</v>
      </c>
      <c r="BG33" s="64">
        <v>0</v>
      </c>
      <c r="BH33" s="64">
        <v>0</v>
      </c>
      <c r="BI33" s="64">
        <v>0</v>
      </c>
      <c r="BJ33" s="64">
        <v>0.902623019</v>
      </c>
      <c r="BK33" s="65">
        <f t="shared" si="6"/>
        <v>60.50217931499999</v>
      </c>
    </row>
    <row r="34" spans="1:63" ht="12.75">
      <c r="A34" s="7"/>
      <c r="B34" s="50" t="s">
        <v>105</v>
      </c>
      <c r="C34" s="64">
        <v>0</v>
      </c>
      <c r="D34" s="64">
        <v>12.082721127</v>
      </c>
      <c r="E34" s="64">
        <v>0</v>
      </c>
      <c r="F34" s="64">
        <v>0</v>
      </c>
      <c r="G34" s="64">
        <v>0</v>
      </c>
      <c r="H34" s="64">
        <v>0.324003087</v>
      </c>
      <c r="I34" s="64">
        <v>105.403495621</v>
      </c>
      <c r="J34" s="64">
        <v>0</v>
      </c>
      <c r="K34" s="64">
        <v>0</v>
      </c>
      <c r="L34" s="64">
        <v>5.643884998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0.047260767</v>
      </c>
      <c r="S34" s="64">
        <v>0</v>
      </c>
      <c r="T34" s="64">
        <v>10.067329828</v>
      </c>
      <c r="U34" s="64">
        <v>0</v>
      </c>
      <c r="V34" s="64">
        <v>0.436435884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0.660340993</v>
      </c>
      <c r="AC34" s="64">
        <v>0.331585553</v>
      </c>
      <c r="AD34" s="64">
        <v>0</v>
      </c>
      <c r="AE34" s="64">
        <v>0</v>
      </c>
      <c r="AF34" s="64">
        <v>39.779032009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0.008483447</v>
      </c>
      <c r="AM34" s="64">
        <v>0</v>
      </c>
      <c r="AN34" s="64">
        <v>0</v>
      </c>
      <c r="AO34" s="64">
        <v>0</v>
      </c>
      <c r="AP34" s="64">
        <v>1.034986383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2.262884328</v>
      </c>
      <c r="AW34" s="64">
        <v>2.273575241</v>
      </c>
      <c r="AX34" s="64">
        <v>0</v>
      </c>
      <c r="AY34" s="64">
        <v>0</v>
      </c>
      <c r="AZ34" s="64">
        <v>12.817492122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0.747287163</v>
      </c>
      <c r="BG34" s="64">
        <v>0.003697442</v>
      </c>
      <c r="BH34" s="64">
        <v>0</v>
      </c>
      <c r="BI34" s="64">
        <v>0</v>
      </c>
      <c r="BJ34" s="64">
        <v>0.754055103</v>
      </c>
      <c r="BK34" s="65">
        <f t="shared" si="6"/>
        <v>194.67855109600004</v>
      </c>
    </row>
    <row r="35" spans="1:63" ht="12.75">
      <c r="A35" s="7"/>
      <c r="B35" s="50" t="s">
        <v>106</v>
      </c>
      <c r="C35" s="64">
        <v>0</v>
      </c>
      <c r="D35" s="64">
        <v>0.790881236</v>
      </c>
      <c r="E35" s="64">
        <v>0</v>
      </c>
      <c r="F35" s="64">
        <v>0</v>
      </c>
      <c r="G35" s="64">
        <v>0</v>
      </c>
      <c r="H35" s="64">
        <v>0.474170134</v>
      </c>
      <c r="I35" s="64">
        <v>0.002094727</v>
      </c>
      <c r="J35" s="64">
        <v>0</v>
      </c>
      <c r="K35" s="64">
        <v>0</v>
      </c>
      <c r="L35" s="64">
        <v>0.591024828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0.065043398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3.238398393</v>
      </c>
      <c r="AC35" s="64">
        <v>0.277584675</v>
      </c>
      <c r="AD35" s="64">
        <v>0</v>
      </c>
      <c r="AE35" s="64">
        <v>0</v>
      </c>
      <c r="AF35" s="64">
        <v>13.473918583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0.136245588</v>
      </c>
      <c r="AM35" s="64">
        <v>0.078733968</v>
      </c>
      <c r="AN35" s="64">
        <v>0</v>
      </c>
      <c r="AO35" s="64">
        <v>0</v>
      </c>
      <c r="AP35" s="64">
        <v>0.481047709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11.782625664</v>
      </c>
      <c r="AW35" s="64">
        <v>10.547195588</v>
      </c>
      <c r="AX35" s="64">
        <v>0</v>
      </c>
      <c r="AY35" s="64">
        <v>0</v>
      </c>
      <c r="AZ35" s="64">
        <v>35.436474615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1.19469847</v>
      </c>
      <c r="BG35" s="64">
        <v>0.640858622</v>
      </c>
      <c r="BH35" s="64">
        <v>0</v>
      </c>
      <c r="BI35" s="64">
        <v>0</v>
      </c>
      <c r="BJ35" s="64">
        <v>2.326706345</v>
      </c>
      <c r="BK35" s="65">
        <f t="shared" si="6"/>
        <v>81.53770254300001</v>
      </c>
    </row>
    <row r="36" spans="1:63" ht="12.75">
      <c r="A36" s="7"/>
      <c r="B36" s="50" t="s">
        <v>126</v>
      </c>
      <c r="C36" s="64">
        <v>0</v>
      </c>
      <c r="D36" s="64">
        <v>0.515558093</v>
      </c>
      <c r="E36" s="64">
        <v>0</v>
      </c>
      <c r="F36" s="64">
        <v>0</v>
      </c>
      <c r="G36" s="64">
        <v>0</v>
      </c>
      <c r="H36" s="64">
        <v>0.507130558</v>
      </c>
      <c r="I36" s="64">
        <v>42.934065651</v>
      </c>
      <c r="J36" s="64">
        <v>0</v>
      </c>
      <c r="K36" s="64">
        <v>0</v>
      </c>
      <c r="L36" s="64">
        <v>1.101859757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0.246773927</v>
      </c>
      <c r="S36" s="64">
        <v>0</v>
      </c>
      <c r="T36" s="64">
        <v>0</v>
      </c>
      <c r="U36" s="64">
        <v>0</v>
      </c>
      <c r="V36" s="64">
        <v>0.413236733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4.070596202</v>
      </c>
      <c r="AC36" s="64">
        <v>2.989261929</v>
      </c>
      <c r="AD36" s="64">
        <v>0</v>
      </c>
      <c r="AE36" s="64">
        <v>0</v>
      </c>
      <c r="AF36" s="64">
        <v>261.252731002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0.152226417</v>
      </c>
      <c r="AM36" s="64">
        <v>0.364087559</v>
      </c>
      <c r="AN36" s="64">
        <v>0</v>
      </c>
      <c r="AO36" s="64">
        <v>0</v>
      </c>
      <c r="AP36" s="64">
        <v>8.59155031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1.153805706</v>
      </c>
      <c r="AW36" s="64">
        <v>10.316997224</v>
      </c>
      <c r="AX36" s="64">
        <v>0</v>
      </c>
      <c r="AY36" s="64">
        <v>0</v>
      </c>
      <c r="AZ36" s="64">
        <v>7.529357173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0.346918463</v>
      </c>
      <c r="BG36" s="64">
        <v>0</v>
      </c>
      <c r="BH36" s="64">
        <v>0</v>
      </c>
      <c r="BI36" s="64">
        <v>0</v>
      </c>
      <c r="BJ36" s="64">
        <v>0.654773904</v>
      </c>
      <c r="BK36" s="65">
        <f t="shared" si="6"/>
        <v>343.140930608</v>
      </c>
    </row>
    <row r="37" spans="1:63" ht="12.75">
      <c r="A37" s="7"/>
      <c r="B37" s="50" t="s">
        <v>107</v>
      </c>
      <c r="C37" s="64">
        <v>0</v>
      </c>
      <c r="D37" s="64">
        <v>40.995742284</v>
      </c>
      <c r="E37" s="64">
        <v>0</v>
      </c>
      <c r="F37" s="64">
        <v>0</v>
      </c>
      <c r="G37" s="64">
        <v>0</v>
      </c>
      <c r="H37" s="64">
        <v>0.286942487</v>
      </c>
      <c r="I37" s="64">
        <v>48.401761946</v>
      </c>
      <c r="J37" s="64">
        <v>0</v>
      </c>
      <c r="K37" s="64">
        <v>0</v>
      </c>
      <c r="L37" s="64">
        <v>2.350322923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0.030675615</v>
      </c>
      <c r="S37" s="64">
        <v>0.001365774</v>
      </c>
      <c r="T37" s="64">
        <v>0</v>
      </c>
      <c r="U37" s="64">
        <v>0</v>
      </c>
      <c r="V37" s="64">
        <v>0.021645821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1.322493259</v>
      </c>
      <c r="AC37" s="64">
        <v>0.441490836</v>
      </c>
      <c r="AD37" s="64">
        <v>0</v>
      </c>
      <c r="AE37" s="64">
        <v>0</v>
      </c>
      <c r="AF37" s="64">
        <v>48.08671886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0.145673196</v>
      </c>
      <c r="AM37" s="64">
        <v>0</v>
      </c>
      <c r="AN37" s="64">
        <v>0</v>
      </c>
      <c r="AO37" s="64">
        <v>0</v>
      </c>
      <c r="AP37" s="64">
        <v>1.283458792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1.799269845</v>
      </c>
      <c r="AW37" s="64">
        <v>11.273263427</v>
      </c>
      <c r="AX37" s="64">
        <v>0</v>
      </c>
      <c r="AY37" s="64">
        <v>0</v>
      </c>
      <c r="AZ37" s="64">
        <v>11.601825256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0.375317268</v>
      </c>
      <c r="BG37" s="64">
        <v>0.082243171</v>
      </c>
      <c r="BH37" s="64">
        <v>0</v>
      </c>
      <c r="BI37" s="64">
        <v>0</v>
      </c>
      <c r="BJ37" s="64">
        <v>2.134905072</v>
      </c>
      <c r="BK37" s="65">
        <f t="shared" si="6"/>
        <v>170.635115832</v>
      </c>
    </row>
    <row r="38" spans="1:63" ht="12.75">
      <c r="A38" s="7"/>
      <c r="B38" s="50" t="s">
        <v>124</v>
      </c>
      <c r="C38" s="64">
        <v>0</v>
      </c>
      <c r="D38" s="64">
        <v>0.533052094</v>
      </c>
      <c r="E38" s="64">
        <v>0</v>
      </c>
      <c r="F38" s="64">
        <v>0</v>
      </c>
      <c r="G38" s="64">
        <v>0</v>
      </c>
      <c r="H38" s="64">
        <v>0.255640659</v>
      </c>
      <c r="I38" s="64">
        <v>461.775637216</v>
      </c>
      <c r="J38" s="64">
        <v>60.353011017</v>
      </c>
      <c r="K38" s="64">
        <v>0</v>
      </c>
      <c r="L38" s="64">
        <v>4.683190019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0.087761387</v>
      </c>
      <c r="S38" s="64">
        <v>0</v>
      </c>
      <c r="T38" s="64">
        <v>70.319879834</v>
      </c>
      <c r="U38" s="64">
        <v>0</v>
      </c>
      <c r="V38" s="64">
        <v>0.115177419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2.664764165</v>
      </c>
      <c r="AC38" s="64">
        <v>0.782772364</v>
      </c>
      <c r="AD38" s="64">
        <v>0</v>
      </c>
      <c r="AE38" s="64">
        <v>0</v>
      </c>
      <c r="AF38" s="64">
        <v>254.058903887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0.148202481</v>
      </c>
      <c r="AM38" s="64">
        <v>2.740043599</v>
      </c>
      <c r="AN38" s="64">
        <v>0</v>
      </c>
      <c r="AO38" s="64">
        <v>0</v>
      </c>
      <c r="AP38" s="64">
        <v>9.202037906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1.137268767</v>
      </c>
      <c r="AW38" s="64">
        <v>6.700526666</v>
      </c>
      <c r="AX38" s="64">
        <v>0</v>
      </c>
      <c r="AY38" s="64">
        <v>0</v>
      </c>
      <c r="AZ38" s="64">
        <v>10.572330522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0.733574257</v>
      </c>
      <c r="BG38" s="64">
        <v>0.01159942</v>
      </c>
      <c r="BH38" s="64">
        <v>0</v>
      </c>
      <c r="BI38" s="64">
        <v>0</v>
      </c>
      <c r="BJ38" s="64">
        <v>12.108624771</v>
      </c>
      <c r="BK38" s="65">
        <f>SUM(C38:BJ38)</f>
        <v>898.9839984500001</v>
      </c>
    </row>
    <row r="39" spans="1:63" ht="12.75">
      <c r="A39" s="7"/>
      <c r="B39" s="17" t="s">
        <v>43</v>
      </c>
      <c r="C39" s="46">
        <f>SUM(C32:C38)</f>
        <v>0</v>
      </c>
      <c r="D39" s="32">
        <f aca="true" t="shared" si="7" ref="D39:BJ39">SUM(D32:D38)</f>
        <v>56.452402452</v>
      </c>
      <c r="E39" s="32">
        <f t="shared" si="7"/>
        <v>0</v>
      </c>
      <c r="F39" s="32">
        <f t="shared" si="7"/>
        <v>0</v>
      </c>
      <c r="G39" s="47">
        <f t="shared" si="7"/>
        <v>0</v>
      </c>
      <c r="H39" s="46">
        <f t="shared" si="7"/>
        <v>2.342759505</v>
      </c>
      <c r="I39" s="32">
        <f t="shared" si="7"/>
        <v>692.603633256</v>
      </c>
      <c r="J39" s="32">
        <f t="shared" si="7"/>
        <v>60.353011017</v>
      </c>
      <c r="K39" s="32">
        <f t="shared" si="7"/>
        <v>0</v>
      </c>
      <c r="L39" s="47">
        <f t="shared" si="7"/>
        <v>14.952228476999998</v>
      </c>
      <c r="M39" s="46">
        <f t="shared" si="7"/>
        <v>0</v>
      </c>
      <c r="N39" s="32">
        <f t="shared" si="7"/>
        <v>0</v>
      </c>
      <c r="O39" s="32">
        <f t="shared" si="7"/>
        <v>0</v>
      </c>
      <c r="P39" s="32">
        <f t="shared" si="7"/>
        <v>0</v>
      </c>
      <c r="Q39" s="47">
        <f t="shared" si="7"/>
        <v>0</v>
      </c>
      <c r="R39" s="46">
        <f t="shared" si="7"/>
        <v>0.762180402</v>
      </c>
      <c r="S39" s="32">
        <f t="shared" si="7"/>
        <v>0.001365774</v>
      </c>
      <c r="T39" s="32">
        <f t="shared" si="7"/>
        <v>80.387209662</v>
      </c>
      <c r="U39" s="32">
        <f t="shared" si="7"/>
        <v>0</v>
      </c>
      <c r="V39" s="47">
        <f t="shared" si="7"/>
        <v>0.9941383030000001</v>
      </c>
      <c r="W39" s="46">
        <f t="shared" si="7"/>
        <v>0</v>
      </c>
      <c r="X39" s="32">
        <f t="shared" si="7"/>
        <v>0</v>
      </c>
      <c r="Y39" s="32">
        <f t="shared" si="7"/>
        <v>0</v>
      </c>
      <c r="Z39" s="32">
        <f t="shared" si="7"/>
        <v>0</v>
      </c>
      <c r="AA39" s="47">
        <f t="shared" si="7"/>
        <v>0</v>
      </c>
      <c r="AB39" s="46">
        <f t="shared" si="7"/>
        <v>18.011929403</v>
      </c>
      <c r="AC39" s="32">
        <f t="shared" si="7"/>
        <v>5.5630526399999995</v>
      </c>
      <c r="AD39" s="32">
        <f t="shared" si="7"/>
        <v>0</v>
      </c>
      <c r="AE39" s="32">
        <f t="shared" si="7"/>
        <v>0</v>
      </c>
      <c r="AF39" s="47">
        <f t="shared" si="7"/>
        <v>639.590222099</v>
      </c>
      <c r="AG39" s="46">
        <f t="shared" si="7"/>
        <v>0</v>
      </c>
      <c r="AH39" s="32">
        <f t="shared" si="7"/>
        <v>0</v>
      </c>
      <c r="AI39" s="32">
        <f t="shared" si="7"/>
        <v>0</v>
      </c>
      <c r="AJ39" s="32">
        <f t="shared" si="7"/>
        <v>0</v>
      </c>
      <c r="AK39" s="47">
        <f t="shared" si="7"/>
        <v>0</v>
      </c>
      <c r="AL39" s="46">
        <f t="shared" si="7"/>
        <v>0.8367563789999999</v>
      </c>
      <c r="AM39" s="32">
        <f t="shared" si="7"/>
        <v>3.182865126</v>
      </c>
      <c r="AN39" s="32">
        <f t="shared" si="7"/>
        <v>0</v>
      </c>
      <c r="AO39" s="32">
        <f t="shared" si="7"/>
        <v>0</v>
      </c>
      <c r="AP39" s="47">
        <f t="shared" si="7"/>
        <v>20.909219038</v>
      </c>
      <c r="AQ39" s="46">
        <f t="shared" si="7"/>
        <v>0</v>
      </c>
      <c r="AR39" s="32">
        <f t="shared" si="7"/>
        <v>0</v>
      </c>
      <c r="AS39" s="32">
        <f t="shared" si="7"/>
        <v>0</v>
      </c>
      <c r="AT39" s="32">
        <f t="shared" si="7"/>
        <v>0</v>
      </c>
      <c r="AU39" s="47">
        <f t="shared" si="7"/>
        <v>0</v>
      </c>
      <c r="AV39" s="46">
        <f t="shared" si="7"/>
        <v>22.982690498</v>
      </c>
      <c r="AW39" s="32">
        <f t="shared" si="7"/>
        <v>45.878535162999995</v>
      </c>
      <c r="AX39" s="32">
        <f t="shared" si="7"/>
        <v>0</v>
      </c>
      <c r="AY39" s="32">
        <f t="shared" si="7"/>
        <v>0</v>
      </c>
      <c r="AZ39" s="48">
        <f t="shared" si="7"/>
        <v>94.462567032</v>
      </c>
      <c r="BA39" s="46">
        <f t="shared" si="7"/>
        <v>0</v>
      </c>
      <c r="BB39" s="32">
        <f t="shared" si="7"/>
        <v>0</v>
      </c>
      <c r="BC39" s="32">
        <f t="shared" si="7"/>
        <v>0</v>
      </c>
      <c r="BD39" s="32">
        <f t="shared" si="7"/>
        <v>0</v>
      </c>
      <c r="BE39" s="47">
        <f t="shared" si="7"/>
        <v>0</v>
      </c>
      <c r="BF39" s="46">
        <f t="shared" si="7"/>
        <v>3.890977025</v>
      </c>
      <c r="BG39" s="32">
        <f t="shared" si="7"/>
        <v>1.010271178</v>
      </c>
      <c r="BH39" s="32">
        <f>SUM(BH32:BH38)</f>
        <v>0</v>
      </c>
      <c r="BI39" s="32">
        <f>SUM(BI32:BI38)</f>
        <v>0</v>
      </c>
      <c r="BJ39" s="47">
        <f t="shared" si="7"/>
        <v>19.620430838</v>
      </c>
      <c r="BK39" s="31">
        <f>SUM(C39:BJ39)</f>
        <v>1784.7884452669996</v>
      </c>
    </row>
    <row r="40" spans="1:63" ht="12.75">
      <c r="A40" s="7"/>
      <c r="B40" s="9" t="s">
        <v>36</v>
      </c>
      <c r="C40" s="46">
        <f aca="true" t="shared" si="8" ref="C40:BH40">C39+C30+C27+C24+C13+C10</f>
        <v>0</v>
      </c>
      <c r="D40" s="32">
        <f t="shared" si="8"/>
        <v>411.36292061800003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46">
        <f t="shared" si="8"/>
        <v>5.111868328</v>
      </c>
      <c r="I40" s="32">
        <f t="shared" si="8"/>
        <v>3055.897381438</v>
      </c>
      <c r="J40" s="32">
        <f t="shared" si="8"/>
        <v>121.789877569</v>
      </c>
      <c r="K40" s="32">
        <f t="shared" si="8"/>
        <v>0</v>
      </c>
      <c r="L40" s="32">
        <f t="shared" si="8"/>
        <v>56.033311929999996</v>
      </c>
      <c r="M40" s="46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0</v>
      </c>
      <c r="R40" s="46">
        <f t="shared" si="8"/>
        <v>1.279196068</v>
      </c>
      <c r="S40" s="32">
        <f t="shared" si="8"/>
        <v>270.552287388</v>
      </c>
      <c r="T40" s="32">
        <f t="shared" si="8"/>
        <v>80.387209662</v>
      </c>
      <c r="U40" s="32">
        <f t="shared" si="8"/>
        <v>0</v>
      </c>
      <c r="V40" s="32">
        <f t="shared" si="8"/>
        <v>3.3840605649999995</v>
      </c>
      <c r="W40" s="46">
        <f t="shared" si="8"/>
        <v>0</v>
      </c>
      <c r="X40" s="32">
        <f t="shared" si="8"/>
        <v>0</v>
      </c>
      <c r="Y40" s="32">
        <f t="shared" si="8"/>
        <v>0</v>
      </c>
      <c r="Z40" s="32">
        <f t="shared" si="8"/>
        <v>0</v>
      </c>
      <c r="AA40" s="32">
        <f t="shared" si="8"/>
        <v>0</v>
      </c>
      <c r="AB40" s="46">
        <f t="shared" si="8"/>
        <v>24.181504687</v>
      </c>
      <c r="AC40" s="32">
        <f t="shared" si="8"/>
        <v>39.538518677</v>
      </c>
      <c r="AD40" s="32">
        <f t="shared" si="8"/>
        <v>0</v>
      </c>
      <c r="AE40" s="32">
        <f t="shared" si="8"/>
        <v>0</v>
      </c>
      <c r="AF40" s="32">
        <f t="shared" si="8"/>
        <v>1551.981767392</v>
      </c>
      <c r="AG40" s="46">
        <f t="shared" si="8"/>
        <v>0</v>
      </c>
      <c r="AH40" s="32">
        <f t="shared" si="8"/>
        <v>0</v>
      </c>
      <c r="AI40" s="32">
        <f t="shared" si="8"/>
        <v>0</v>
      </c>
      <c r="AJ40" s="32">
        <f t="shared" si="8"/>
        <v>0</v>
      </c>
      <c r="AK40" s="32">
        <f t="shared" si="8"/>
        <v>0</v>
      </c>
      <c r="AL40" s="46">
        <f t="shared" si="8"/>
        <v>1.492039848</v>
      </c>
      <c r="AM40" s="32">
        <f t="shared" si="8"/>
        <v>3.5091379409999996</v>
      </c>
      <c r="AN40" s="32">
        <f t="shared" si="8"/>
        <v>0</v>
      </c>
      <c r="AO40" s="32">
        <f t="shared" si="8"/>
        <v>0</v>
      </c>
      <c r="AP40" s="32">
        <f t="shared" si="8"/>
        <v>55.210569051</v>
      </c>
      <c r="AQ40" s="46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46">
        <f t="shared" si="8"/>
        <v>27.087578316</v>
      </c>
      <c r="AW40" s="32">
        <f t="shared" si="8"/>
        <v>491.195870893</v>
      </c>
      <c r="AX40" s="32">
        <f t="shared" si="8"/>
        <v>1.04887099</v>
      </c>
      <c r="AY40" s="32">
        <f t="shared" si="8"/>
        <v>0</v>
      </c>
      <c r="AZ40" s="51">
        <f t="shared" si="8"/>
        <v>168.08816228799998</v>
      </c>
      <c r="BA40" s="46">
        <f t="shared" si="8"/>
        <v>0</v>
      </c>
      <c r="BB40" s="32">
        <f t="shared" si="8"/>
        <v>0</v>
      </c>
      <c r="BC40" s="32">
        <f t="shared" si="8"/>
        <v>0</v>
      </c>
      <c r="BD40" s="32">
        <f t="shared" si="8"/>
        <v>0</v>
      </c>
      <c r="BE40" s="32">
        <f t="shared" si="8"/>
        <v>0</v>
      </c>
      <c r="BF40" s="46">
        <f t="shared" si="8"/>
        <v>4.954367687</v>
      </c>
      <c r="BG40" s="32">
        <f t="shared" si="8"/>
        <v>10.515046098000001</v>
      </c>
      <c r="BH40" s="32">
        <f t="shared" si="8"/>
        <v>0</v>
      </c>
      <c r="BI40" s="32">
        <f>BI39+BI30+BI27+BI24+BI13+BI10</f>
        <v>0</v>
      </c>
      <c r="BJ40" s="32">
        <f>BJ39+BJ30+BJ27+BJ24+BJ13+BJ10</f>
        <v>21.040422720000002</v>
      </c>
      <c r="BK40" s="27">
        <f>BK39+BK30+BK27+BK24+BK13+BK10</f>
        <v>6405.641970153999</v>
      </c>
    </row>
    <row r="41" spans="1:63" ht="3.75" customHeight="1">
      <c r="A41" s="7"/>
      <c r="B41" s="10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8"/>
    </row>
    <row r="42" spans="1:63" ht="12.75">
      <c r="A42" s="7" t="s">
        <v>1</v>
      </c>
      <c r="B42" s="8" t="s">
        <v>7</v>
      </c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8"/>
    </row>
    <row r="43" spans="1:63" s="2" customFormat="1" ht="12.75">
      <c r="A43" s="7" t="s">
        <v>32</v>
      </c>
      <c r="B43" s="16" t="s">
        <v>2</v>
      </c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2"/>
    </row>
    <row r="44" spans="1:63" s="2" customFormat="1" ht="12.75">
      <c r="A44" s="7"/>
      <c r="B44" s="29" t="s">
        <v>48</v>
      </c>
      <c r="C44" s="64">
        <v>0</v>
      </c>
      <c r="D44" s="64">
        <v>0.934590421</v>
      </c>
      <c r="E44" s="64">
        <v>0</v>
      </c>
      <c r="F44" s="64">
        <v>0</v>
      </c>
      <c r="G44" s="64">
        <v>0</v>
      </c>
      <c r="H44" s="64">
        <v>3.726633302</v>
      </c>
      <c r="I44" s="64">
        <v>0</v>
      </c>
      <c r="J44" s="64">
        <v>0</v>
      </c>
      <c r="K44" s="64">
        <v>0</v>
      </c>
      <c r="L44" s="64">
        <v>0.237753037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1.531590655</v>
      </c>
      <c r="S44" s="64">
        <v>0</v>
      </c>
      <c r="T44" s="64">
        <v>0</v>
      </c>
      <c r="U44" s="64">
        <v>0</v>
      </c>
      <c r="V44" s="64">
        <v>0.069420284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7.287505395</v>
      </c>
      <c r="AC44" s="64">
        <v>0</v>
      </c>
      <c r="AD44" s="64">
        <v>0</v>
      </c>
      <c r="AE44" s="64">
        <v>0</v>
      </c>
      <c r="AF44" s="64">
        <v>2.682202808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0.505597187</v>
      </c>
      <c r="AM44" s="64">
        <v>0</v>
      </c>
      <c r="AN44" s="64">
        <v>0</v>
      </c>
      <c r="AO44" s="64">
        <v>0</v>
      </c>
      <c r="AP44" s="64">
        <v>0.106988739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111.158884238</v>
      </c>
      <c r="AW44" s="64">
        <v>0.349010811</v>
      </c>
      <c r="AX44" s="64">
        <v>0</v>
      </c>
      <c r="AY44" s="64">
        <v>0</v>
      </c>
      <c r="AZ44" s="64">
        <v>5.053519406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37.699187805</v>
      </c>
      <c r="BG44" s="64">
        <v>0.024523031</v>
      </c>
      <c r="BH44" s="64">
        <v>0</v>
      </c>
      <c r="BI44" s="64">
        <v>0</v>
      </c>
      <c r="BJ44" s="64">
        <v>0.10941068</v>
      </c>
      <c r="BK44" s="65">
        <f>SUM(C44:BJ44)</f>
        <v>171.476817799</v>
      </c>
    </row>
    <row r="45" spans="1:63" s="2" customFormat="1" ht="12.75">
      <c r="A45" s="7"/>
      <c r="B45" s="17" t="s">
        <v>41</v>
      </c>
      <c r="C45" s="46">
        <f aca="true" t="shared" si="9" ref="C45:BJ45">SUM(C44)</f>
        <v>0</v>
      </c>
      <c r="D45" s="32">
        <f t="shared" si="9"/>
        <v>0.934590421</v>
      </c>
      <c r="E45" s="32">
        <f t="shared" si="9"/>
        <v>0</v>
      </c>
      <c r="F45" s="32">
        <f t="shared" si="9"/>
        <v>0</v>
      </c>
      <c r="G45" s="47">
        <f t="shared" si="9"/>
        <v>0</v>
      </c>
      <c r="H45" s="46">
        <f t="shared" si="9"/>
        <v>3.726633302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47">
        <f t="shared" si="9"/>
        <v>0.237753037</v>
      </c>
      <c r="M45" s="46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0</v>
      </c>
      <c r="Q45" s="47">
        <f t="shared" si="9"/>
        <v>0</v>
      </c>
      <c r="R45" s="46">
        <f t="shared" si="9"/>
        <v>1.531590655</v>
      </c>
      <c r="S45" s="32">
        <f t="shared" si="9"/>
        <v>0</v>
      </c>
      <c r="T45" s="32">
        <f t="shared" si="9"/>
        <v>0</v>
      </c>
      <c r="U45" s="32">
        <f t="shared" si="9"/>
        <v>0</v>
      </c>
      <c r="V45" s="47">
        <f t="shared" si="9"/>
        <v>0.069420284</v>
      </c>
      <c r="W45" s="46">
        <f t="shared" si="9"/>
        <v>0</v>
      </c>
      <c r="X45" s="32">
        <f t="shared" si="9"/>
        <v>0</v>
      </c>
      <c r="Y45" s="32">
        <f t="shared" si="9"/>
        <v>0</v>
      </c>
      <c r="Z45" s="32">
        <f t="shared" si="9"/>
        <v>0</v>
      </c>
      <c r="AA45" s="47">
        <f t="shared" si="9"/>
        <v>0</v>
      </c>
      <c r="AB45" s="46">
        <f t="shared" si="9"/>
        <v>7.287505395</v>
      </c>
      <c r="AC45" s="32">
        <f t="shared" si="9"/>
        <v>0</v>
      </c>
      <c r="AD45" s="32">
        <f t="shared" si="9"/>
        <v>0</v>
      </c>
      <c r="AE45" s="32">
        <f t="shared" si="9"/>
        <v>0</v>
      </c>
      <c r="AF45" s="47">
        <f t="shared" si="9"/>
        <v>2.682202808</v>
      </c>
      <c r="AG45" s="46">
        <f t="shared" si="9"/>
        <v>0</v>
      </c>
      <c r="AH45" s="32">
        <f t="shared" si="9"/>
        <v>0</v>
      </c>
      <c r="AI45" s="32">
        <f t="shared" si="9"/>
        <v>0</v>
      </c>
      <c r="AJ45" s="32">
        <f t="shared" si="9"/>
        <v>0</v>
      </c>
      <c r="AK45" s="47">
        <f t="shared" si="9"/>
        <v>0</v>
      </c>
      <c r="AL45" s="46">
        <f t="shared" si="9"/>
        <v>0.505597187</v>
      </c>
      <c r="AM45" s="32">
        <f t="shared" si="9"/>
        <v>0</v>
      </c>
      <c r="AN45" s="32">
        <f t="shared" si="9"/>
        <v>0</v>
      </c>
      <c r="AO45" s="32">
        <f t="shared" si="9"/>
        <v>0</v>
      </c>
      <c r="AP45" s="47">
        <f t="shared" si="9"/>
        <v>0.106988739</v>
      </c>
      <c r="AQ45" s="46">
        <f t="shared" si="9"/>
        <v>0</v>
      </c>
      <c r="AR45" s="32">
        <f t="shared" si="9"/>
        <v>0</v>
      </c>
      <c r="AS45" s="32">
        <f t="shared" si="9"/>
        <v>0</v>
      </c>
      <c r="AT45" s="32">
        <f t="shared" si="9"/>
        <v>0</v>
      </c>
      <c r="AU45" s="47">
        <f t="shared" si="9"/>
        <v>0</v>
      </c>
      <c r="AV45" s="46">
        <f t="shared" si="9"/>
        <v>111.158884238</v>
      </c>
      <c r="AW45" s="32">
        <f t="shared" si="9"/>
        <v>0.349010811</v>
      </c>
      <c r="AX45" s="32">
        <f t="shared" si="9"/>
        <v>0</v>
      </c>
      <c r="AY45" s="32">
        <f t="shared" si="9"/>
        <v>0</v>
      </c>
      <c r="AZ45" s="48">
        <f t="shared" si="9"/>
        <v>5.053519406</v>
      </c>
      <c r="BA45" s="46">
        <f t="shared" si="9"/>
        <v>0</v>
      </c>
      <c r="BB45" s="32">
        <f t="shared" si="9"/>
        <v>0</v>
      </c>
      <c r="BC45" s="32">
        <f t="shared" si="9"/>
        <v>0</v>
      </c>
      <c r="BD45" s="32">
        <f t="shared" si="9"/>
        <v>0</v>
      </c>
      <c r="BE45" s="47">
        <f t="shared" si="9"/>
        <v>0</v>
      </c>
      <c r="BF45" s="46">
        <f t="shared" si="9"/>
        <v>37.699187805</v>
      </c>
      <c r="BG45" s="32">
        <f t="shared" si="9"/>
        <v>0.024523031</v>
      </c>
      <c r="BH45" s="32">
        <f t="shared" si="9"/>
        <v>0</v>
      </c>
      <c r="BI45" s="32">
        <f t="shared" si="9"/>
        <v>0</v>
      </c>
      <c r="BJ45" s="47">
        <f t="shared" si="9"/>
        <v>0.10941068</v>
      </c>
      <c r="BK45" s="46">
        <f>SUM(BK44)</f>
        <v>171.476817799</v>
      </c>
    </row>
    <row r="46" spans="1:63" ht="12.75">
      <c r="A46" s="7" t="s">
        <v>33</v>
      </c>
      <c r="B46" s="16" t="s">
        <v>14</v>
      </c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8"/>
    </row>
    <row r="47" spans="1:63" ht="12.75">
      <c r="A47" s="7"/>
      <c r="B47" s="50" t="s">
        <v>117</v>
      </c>
      <c r="C47" s="64">
        <v>0</v>
      </c>
      <c r="D47" s="64">
        <v>0.723595968</v>
      </c>
      <c r="E47" s="64">
        <v>0</v>
      </c>
      <c r="F47" s="64">
        <v>0</v>
      </c>
      <c r="G47" s="64">
        <v>0</v>
      </c>
      <c r="H47" s="64">
        <v>0.644270324</v>
      </c>
      <c r="I47" s="64">
        <v>1.085911585</v>
      </c>
      <c r="J47" s="64">
        <v>0</v>
      </c>
      <c r="K47" s="64">
        <v>0</v>
      </c>
      <c r="L47" s="64">
        <v>4.613182533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0.437395148</v>
      </c>
      <c r="S47" s="64">
        <v>0</v>
      </c>
      <c r="T47" s="64">
        <v>0</v>
      </c>
      <c r="U47" s="64">
        <v>0</v>
      </c>
      <c r="V47" s="64">
        <v>0.340434804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12.2107019</v>
      </c>
      <c r="AC47" s="64">
        <v>4.883879468</v>
      </c>
      <c r="AD47" s="64">
        <v>0</v>
      </c>
      <c r="AE47" s="64">
        <v>0</v>
      </c>
      <c r="AF47" s="64">
        <v>319.313560295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0.592671905</v>
      </c>
      <c r="AM47" s="64">
        <v>0.348885726</v>
      </c>
      <c r="AN47" s="64">
        <v>0</v>
      </c>
      <c r="AO47" s="64">
        <v>0</v>
      </c>
      <c r="AP47" s="64">
        <v>9.42533973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12.625989522</v>
      </c>
      <c r="AW47" s="64">
        <v>31.736671092</v>
      </c>
      <c r="AX47" s="64">
        <v>0</v>
      </c>
      <c r="AY47" s="64">
        <v>0</v>
      </c>
      <c r="AZ47" s="64">
        <v>80.426917191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8.255261478</v>
      </c>
      <c r="BG47" s="64">
        <v>0.000552487</v>
      </c>
      <c r="BH47" s="64">
        <v>0</v>
      </c>
      <c r="BI47" s="64">
        <v>0</v>
      </c>
      <c r="BJ47" s="64">
        <v>7.123788312</v>
      </c>
      <c r="BK47" s="65">
        <f aca="true" t="shared" si="10" ref="BK47:BK54">SUM(C47:BJ47)</f>
        <v>494.789009468</v>
      </c>
    </row>
    <row r="48" spans="1:63" ht="12.75">
      <c r="A48" s="7"/>
      <c r="B48" s="50" t="s">
        <v>50</v>
      </c>
      <c r="C48" s="64">
        <v>0</v>
      </c>
      <c r="D48" s="64">
        <v>0.606438018</v>
      </c>
      <c r="E48" s="64">
        <v>0</v>
      </c>
      <c r="F48" s="64">
        <v>0</v>
      </c>
      <c r="G48" s="64">
        <v>0</v>
      </c>
      <c r="H48" s="64">
        <v>0.940313895</v>
      </c>
      <c r="I48" s="64">
        <v>0.002128622</v>
      </c>
      <c r="J48" s="64">
        <v>0</v>
      </c>
      <c r="K48" s="64">
        <v>0</v>
      </c>
      <c r="L48" s="64">
        <v>1.111485903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0.55801961</v>
      </c>
      <c r="S48" s="64">
        <v>0</v>
      </c>
      <c r="T48" s="64">
        <v>0</v>
      </c>
      <c r="U48" s="64">
        <v>0</v>
      </c>
      <c r="V48" s="64">
        <v>0.14157554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7.180070627</v>
      </c>
      <c r="AC48" s="64">
        <v>0.314277125</v>
      </c>
      <c r="AD48" s="64">
        <v>0</v>
      </c>
      <c r="AE48" s="64">
        <v>0</v>
      </c>
      <c r="AF48" s="64">
        <v>10.815525048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0.371375378</v>
      </c>
      <c r="AM48" s="64">
        <v>0.0023943</v>
      </c>
      <c r="AN48" s="64">
        <v>0</v>
      </c>
      <c r="AO48" s="64">
        <v>0</v>
      </c>
      <c r="AP48" s="64">
        <v>0.344551901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47.086601942</v>
      </c>
      <c r="AW48" s="64">
        <v>3.952976043</v>
      </c>
      <c r="AX48" s="64">
        <v>0</v>
      </c>
      <c r="AY48" s="64">
        <v>0</v>
      </c>
      <c r="AZ48" s="64">
        <v>6.586327566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16.336869557</v>
      </c>
      <c r="BG48" s="64">
        <v>0.169577816</v>
      </c>
      <c r="BH48" s="64">
        <v>0</v>
      </c>
      <c r="BI48" s="64">
        <v>0</v>
      </c>
      <c r="BJ48" s="64">
        <v>0.569206962</v>
      </c>
      <c r="BK48" s="65">
        <f t="shared" si="10"/>
        <v>97.089715853</v>
      </c>
    </row>
    <row r="49" spans="1:63" ht="12.75">
      <c r="A49" s="7"/>
      <c r="B49" s="50" t="s">
        <v>120</v>
      </c>
      <c r="C49" s="64">
        <v>0</v>
      </c>
      <c r="D49" s="64">
        <v>0.691044516</v>
      </c>
      <c r="E49" s="64">
        <v>0</v>
      </c>
      <c r="F49" s="64">
        <v>0</v>
      </c>
      <c r="G49" s="64">
        <v>0</v>
      </c>
      <c r="H49" s="64">
        <v>1.486726164</v>
      </c>
      <c r="I49" s="64">
        <v>0.683788051</v>
      </c>
      <c r="J49" s="64">
        <v>0</v>
      </c>
      <c r="K49" s="64">
        <v>0</v>
      </c>
      <c r="L49" s="64">
        <v>2.890820066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0.740137355</v>
      </c>
      <c r="S49" s="64">
        <v>0</v>
      </c>
      <c r="T49" s="64">
        <v>0</v>
      </c>
      <c r="U49" s="64">
        <v>0</v>
      </c>
      <c r="V49" s="64">
        <v>0.273079581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13.854975343</v>
      </c>
      <c r="AC49" s="64">
        <v>6.737913984</v>
      </c>
      <c r="AD49" s="64">
        <v>0</v>
      </c>
      <c r="AE49" s="64">
        <v>0</v>
      </c>
      <c r="AF49" s="64">
        <v>275.643413051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0.77635553</v>
      </c>
      <c r="AM49" s="64">
        <v>0</v>
      </c>
      <c r="AN49" s="64">
        <v>0</v>
      </c>
      <c r="AO49" s="64">
        <v>0</v>
      </c>
      <c r="AP49" s="64">
        <v>10.088899836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26.775657343</v>
      </c>
      <c r="AW49" s="64">
        <v>27.346138848</v>
      </c>
      <c r="AX49" s="64">
        <v>0</v>
      </c>
      <c r="AY49" s="64">
        <v>0</v>
      </c>
      <c r="AZ49" s="64">
        <v>99.158607896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11.709721883</v>
      </c>
      <c r="BG49" s="64">
        <v>0.70082039</v>
      </c>
      <c r="BH49" s="64">
        <v>0</v>
      </c>
      <c r="BI49" s="64">
        <v>0</v>
      </c>
      <c r="BJ49" s="64">
        <v>14.20735424</v>
      </c>
      <c r="BK49" s="65">
        <f t="shared" si="10"/>
        <v>493.76545407699996</v>
      </c>
    </row>
    <row r="50" spans="1:63" ht="12.75">
      <c r="A50" s="7"/>
      <c r="B50" s="50" t="s">
        <v>108</v>
      </c>
      <c r="C50" s="64">
        <v>0</v>
      </c>
      <c r="D50" s="64">
        <v>0.971558358</v>
      </c>
      <c r="E50" s="64">
        <v>0</v>
      </c>
      <c r="F50" s="64">
        <v>0</v>
      </c>
      <c r="G50" s="64">
        <v>0</v>
      </c>
      <c r="H50" s="64">
        <v>10.259947884</v>
      </c>
      <c r="I50" s="64">
        <v>62.886030194</v>
      </c>
      <c r="J50" s="64">
        <v>0</v>
      </c>
      <c r="K50" s="64">
        <v>0</v>
      </c>
      <c r="L50" s="64">
        <v>6.995931149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2.527296613</v>
      </c>
      <c r="S50" s="64">
        <v>2.845690649</v>
      </c>
      <c r="T50" s="64">
        <v>0</v>
      </c>
      <c r="U50" s="64">
        <v>0</v>
      </c>
      <c r="V50" s="64">
        <v>2.75282421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65.640560631</v>
      </c>
      <c r="AC50" s="64">
        <v>1.963865297</v>
      </c>
      <c r="AD50" s="64">
        <v>0</v>
      </c>
      <c r="AE50" s="64">
        <v>0</v>
      </c>
      <c r="AF50" s="64">
        <v>148.713473194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3.540152402</v>
      </c>
      <c r="AM50" s="64">
        <v>1.256094546</v>
      </c>
      <c r="AN50" s="64">
        <v>0</v>
      </c>
      <c r="AO50" s="64">
        <v>0</v>
      </c>
      <c r="AP50" s="64">
        <v>6.025458148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183.994914814</v>
      </c>
      <c r="AW50" s="64">
        <v>26.186309441</v>
      </c>
      <c r="AX50" s="64">
        <v>0</v>
      </c>
      <c r="AY50" s="64">
        <v>0</v>
      </c>
      <c r="AZ50" s="64">
        <v>130.787195227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39.592169372</v>
      </c>
      <c r="BG50" s="64">
        <v>1.432056835</v>
      </c>
      <c r="BH50" s="64">
        <v>0</v>
      </c>
      <c r="BI50" s="64">
        <v>0</v>
      </c>
      <c r="BJ50" s="64">
        <v>5.994528673</v>
      </c>
      <c r="BK50" s="65">
        <f t="shared" si="10"/>
        <v>704.366057637</v>
      </c>
    </row>
    <row r="51" spans="1:63" ht="12.75">
      <c r="A51" s="7"/>
      <c r="B51" s="66" t="s">
        <v>127</v>
      </c>
      <c r="C51" s="64">
        <v>0</v>
      </c>
      <c r="D51" s="64">
        <v>0.904040528</v>
      </c>
      <c r="E51" s="64">
        <v>0</v>
      </c>
      <c r="F51" s="64">
        <v>0</v>
      </c>
      <c r="G51" s="64">
        <v>0</v>
      </c>
      <c r="H51" s="64">
        <v>3.854782865</v>
      </c>
      <c r="I51" s="64">
        <v>0.387445591</v>
      </c>
      <c r="J51" s="64">
        <v>0</v>
      </c>
      <c r="K51" s="64">
        <v>0</v>
      </c>
      <c r="L51" s="64">
        <v>8.868989557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0.953714754</v>
      </c>
      <c r="S51" s="64">
        <v>0</v>
      </c>
      <c r="T51" s="64">
        <v>0</v>
      </c>
      <c r="U51" s="64">
        <v>0</v>
      </c>
      <c r="V51" s="64">
        <v>0.32111897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43.813458565</v>
      </c>
      <c r="AC51" s="64">
        <v>1.574037984</v>
      </c>
      <c r="AD51" s="64">
        <v>0</v>
      </c>
      <c r="AE51" s="64">
        <v>0</v>
      </c>
      <c r="AF51" s="64">
        <v>109.761160364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2.913094049</v>
      </c>
      <c r="AM51" s="64">
        <v>1.379236379</v>
      </c>
      <c r="AN51" s="64">
        <v>0</v>
      </c>
      <c r="AO51" s="64">
        <v>0</v>
      </c>
      <c r="AP51" s="64">
        <v>6.01116756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86.625912902</v>
      </c>
      <c r="AW51" s="64">
        <v>16.473010789</v>
      </c>
      <c r="AX51" s="64">
        <v>0</v>
      </c>
      <c r="AY51" s="64">
        <v>0</v>
      </c>
      <c r="AZ51" s="64">
        <v>49.837633505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23.663597549</v>
      </c>
      <c r="BG51" s="64">
        <v>0.302027536</v>
      </c>
      <c r="BH51" s="64">
        <v>0</v>
      </c>
      <c r="BI51" s="64">
        <v>0</v>
      </c>
      <c r="BJ51" s="64">
        <v>4.208962513</v>
      </c>
      <c r="BK51" s="65">
        <f t="shared" si="10"/>
        <v>361.85339196</v>
      </c>
    </row>
    <row r="52" spans="1:63" ht="12.75">
      <c r="A52" s="7"/>
      <c r="B52" s="50" t="s">
        <v>109</v>
      </c>
      <c r="C52" s="64">
        <v>0</v>
      </c>
      <c r="D52" s="64">
        <v>0.944687354</v>
      </c>
      <c r="E52" s="64">
        <v>0</v>
      </c>
      <c r="F52" s="64">
        <v>0</v>
      </c>
      <c r="G52" s="64">
        <v>0</v>
      </c>
      <c r="H52" s="64">
        <v>6.125505687</v>
      </c>
      <c r="I52" s="64">
        <v>21.239895259</v>
      </c>
      <c r="J52" s="64">
        <v>0</v>
      </c>
      <c r="K52" s="64">
        <v>0</v>
      </c>
      <c r="L52" s="64">
        <v>8.093089093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2.108299317</v>
      </c>
      <c r="S52" s="64">
        <v>0</v>
      </c>
      <c r="T52" s="64">
        <v>0</v>
      </c>
      <c r="U52" s="64">
        <v>0</v>
      </c>
      <c r="V52" s="64">
        <v>0.213408211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22.765917428</v>
      </c>
      <c r="AC52" s="64">
        <v>5.336562443</v>
      </c>
      <c r="AD52" s="64">
        <v>0</v>
      </c>
      <c r="AE52" s="64">
        <v>0</v>
      </c>
      <c r="AF52" s="64">
        <v>91.211280596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2.123474942</v>
      </c>
      <c r="AM52" s="64">
        <v>0.571436975</v>
      </c>
      <c r="AN52" s="64">
        <v>0</v>
      </c>
      <c r="AO52" s="64">
        <v>0</v>
      </c>
      <c r="AP52" s="64">
        <v>3.975470294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66.142080211</v>
      </c>
      <c r="AW52" s="64">
        <v>4.845804465</v>
      </c>
      <c r="AX52" s="64">
        <v>0</v>
      </c>
      <c r="AY52" s="64">
        <v>0</v>
      </c>
      <c r="AZ52" s="64">
        <v>52.077473032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19.973163081</v>
      </c>
      <c r="BG52" s="64">
        <v>1.084134002</v>
      </c>
      <c r="BH52" s="64">
        <v>0</v>
      </c>
      <c r="BI52" s="64">
        <v>0</v>
      </c>
      <c r="BJ52" s="64">
        <v>2.000819406</v>
      </c>
      <c r="BK52" s="65">
        <f t="shared" si="10"/>
        <v>310.832501796</v>
      </c>
    </row>
    <row r="53" spans="1:63" ht="12.75">
      <c r="A53" s="7"/>
      <c r="B53" s="50" t="s">
        <v>125</v>
      </c>
      <c r="C53" s="64">
        <v>0</v>
      </c>
      <c r="D53" s="64">
        <v>0.675813789</v>
      </c>
      <c r="E53" s="64">
        <v>0</v>
      </c>
      <c r="F53" s="64">
        <v>0</v>
      </c>
      <c r="G53" s="64">
        <v>0</v>
      </c>
      <c r="H53" s="64">
        <v>2.885843491</v>
      </c>
      <c r="I53" s="64">
        <v>0.041007495</v>
      </c>
      <c r="J53" s="64">
        <v>6.758137897</v>
      </c>
      <c r="K53" s="64">
        <v>0</v>
      </c>
      <c r="L53" s="64">
        <v>1.651371325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1.931232533</v>
      </c>
      <c r="S53" s="64">
        <v>0</v>
      </c>
      <c r="T53" s="64">
        <v>0</v>
      </c>
      <c r="U53" s="64">
        <v>0</v>
      </c>
      <c r="V53" s="64">
        <v>0.443973049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29.902837174</v>
      </c>
      <c r="AC53" s="64">
        <v>2.002610774</v>
      </c>
      <c r="AD53" s="64">
        <v>0</v>
      </c>
      <c r="AE53" s="64">
        <v>0</v>
      </c>
      <c r="AF53" s="64">
        <v>418.615790254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1.62181799</v>
      </c>
      <c r="AM53" s="64">
        <v>0.133357945</v>
      </c>
      <c r="AN53" s="64">
        <v>0</v>
      </c>
      <c r="AO53" s="64">
        <v>0</v>
      </c>
      <c r="AP53" s="64">
        <v>10.868430385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22.795009165</v>
      </c>
      <c r="AW53" s="64">
        <v>17.152282625</v>
      </c>
      <c r="AX53" s="64">
        <v>0</v>
      </c>
      <c r="AY53" s="64">
        <v>0</v>
      </c>
      <c r="AZ53" s="64">
        <v>50.777584267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13.428831321</v>
      </c>
      <c r="BG53" s="64">
        <v>0.054795442</v>
      </c>
      <c r="BH53" s="64">
        <v>0</v>
      </c>
      <c r="BI53" s="64">
        <v>0</v>
      </c>
      <c r="BJ53" s="64">
        <v>5.055225427</v>
      </c>
      <c r="BK53" s="65">
        <f t="shared" si="10"/>
        <v>586.7959523479999</v>
      </c>
    </row>
    <row r="54" spans="1:63" ht="12.75">
      <c r="A54" s="7"/>
      <c r="B54" s="44" t="s">
        <v>42</v>
      </c>
      <c r="C54" s="46">
        <f>SUM(C47:C52)</f>
        <v>0</v>
      </c>
      <c r="D54" s="32">
        <f>SUM(D47:D53)</f>
        <v>5.517178531</v>
      </c>
      <c r="E54" s="32">
        <f>SUM(E47:E52)</f>
        <v>0</v>
      </c>
      <c r="F54" s="32">
        <f>SUM(F47:F52)</f>
        <v>0</v>
      </c>
      <c r="G54" s="32">
        <f>SUM(G47:G52)</f>
        <v>0</v>
      </c>
      <c r="H54" s="32">
        <f aca="true" t="shared" si="11" ref="H54:BI54">SUM(H47:H53)</f>
        <v>26.19739031</v>
      </c>
      <c r="I54" s="32">
        <f t="shared" si="11"/>
        <v>86.326206797</v>
      </c>
      <c r="J54" s="32">
        <f t="shared" si="11"/>
        <v>6.758137897</v>
      </c>
      <c r="K54" s="32">
        <f t="shared" si="11"/>
        <v>0</v>
      </c>
      <c r="L54" s="32">
        <f t="shared" si="11"/>
        <v>34.224869626</v>
      </c>
      <c r="M54" s="32">
        <f t="shared" si="11"/>
        <v>0</v>
      </c>
      <c r="N54" s="32">
        <f t="shared" si="11"/>
        <v>0</v>
      </c>
      <c r="O54" s="32">
        <f t="shared" si="11"/>
        <v>0</v>
      </c>
      <c r="P54" s="32">
        <f t="shared" si="11"/>
        <v>0</v>
      </c>
      <c r="Q54" s="32">
        <f t="shared" si="11"/>
        <v>0</v>
      </c>
      <c r="R54" s="32">
        <f t="shared" si="11"/>
        <v>9.256095329999999</v>
      </c>
      <c r="S54" s="32">
        <f t="shared" si="11"/>
        <v>2.845690649</v>
      </c>
      <c r="T54" s="32">
        <f t="shared" si="11"/>
        <v>0</v>
      </c>
      <c r="U54" s="32">
        <f t="shared" si="11"/>
        <v>0</v>
      </c>
      <c r="V54" s="32">
        <f t="shared" si="11"/>
        <v>4.486414365000001</v>
      </c>
      <c r="W54" s="32">
        <f t="shared" si="11"/>
        <v>0</v>
      </c>
      <c r="X54" s="32">
        <f t="shared" si="11"/>
        <v>0</v>
      </c>
      <c r="Y54" s="32">
        <f t="shared" si="11"/>
        <v>0</v>
      </c>
      <c r="Z54" s="32">
        <f t="shared" si="11"/>
        <v>0</v>
      </c>
      <c r="AA54" s="32">
        <f t="shared" si="11"/>
        <v>0</v>
      </c>
      <c r="AB54" s="32">
        <f t="shared" si="11"/>
        <v>195.36852166799997</v>
      </c>
      <c r="AC54" s="32">
        <f t="shared" si="11"/>
        <v>22.813147075</v>
      </c>
      <c r="AD54" s="32">
        <f t="shared" si="11"/>
        <v>0</v>
      </c>
      <c r="AE54" s="32">
        <f t="shared" si="11"/>
        <v>0</v>
      </c>
      <c r="AF54" s="32">
        <f t="shared" si="11"/>
        <v>1374.074202802</v>
      </c>
      <c r="AG54" s="32">
        <f t="shared" si="11"/>
        <v>0</v>
      </c>
      <c r="AH54" s="32">
        <f t="shared" si="11"/>
        <v>0</v>
      </c>
      <c r="AI54" s="32">
        <f t="shared" si="11"/>
        <v>0</v>
      </c>
      <c r="AJ54" s="32">
        <f t="shared" si="11"/>
        <v>0</v>
      </c>
      <c r="AK54" s="32">
        <f t="shared" si="11"/>
        <v>0</v>
      </c>
      <c r="AL54" s="32">
        <f t="shared" si="11"/>
        <v>11.938942196</v>
      </c>
      <c r="AM54" s="32">
        <f t="shared" si="11"/>
        <v>3.691405871</v>
      </c>
      <c r="AN54" s="32">
        <f t="shared" si="11"/>
        <v>0</v>
      </c>
      <c r="AO54" s="32">
        <f t="shared" si="11"/>
        <v>0</v>
      </c>
      <c r="AP54" s="32">
        <f t="shared" si="11"/>
        <v>46.73931785400001</v>
      </c>
      <c r="AQ54" s="32">
        <f t="shared" si="11"/>
        <v>0</v>
      </c>
      <c r="AR54" s="32">
        <f t="shared" si="11"/>
        <v>0</v>
      </c>
      <c r="AS54" s="32">
        <f t="shared" si="11"/>
        <v>0</v>
      </c>
      <c r="AT54" s="32">
        <f t="shared" si="11"/>
        <v>0</v>
      </c>
      <c r="AU54" s="32">
        <f t="shared" si="11"/>
        <v>0</v>
      </c>
      <c r="AV54" s="32">
        <f t="shared" si="11"/>
        <v>446.046165899</v>
      </c>
      <c r="AW54" s="32">
        <f t="shared" si="11"/>
        <v>127.693193303</v>
      </c>
      <c r="AX54" s="32">
        <f t="shared" si="11"/>
        <v>0</v>
      </c>
      <c r="AY54" s="32">
        <f t="shared" si="11"/>
        <v>0</v>
      </c>
      <c r="AZ54" s="32">
        <f t="shared" si="11"/>
        <v>469.651738684</v>
      </c>
      <c r="BA54" s="32">
        <f t="shared" si="11"/>
        <v>0</v>
      </c>
      <c r="BB54" s="32">
        <f t="shared" si="11"/>
        <v>0</v>
      </c>
      <c r="BC54" s="32">
        <f t="shared" si="11"/>
        <v>0</v>
      </c>
      <c r="BD54" s="32">
        <f t="shared" si="11"/>
        <v>0</v>
      </c>
      <c r="BE54" s="32">
        <f t="shared" si="11"/>
        <v>0</v>
      </c>
      <c r="BF54" s="32">
        <f t="shared" si="11"/>
        <v>132.959614241</v>
      </c>
      <c r="BG54" s="32">
        <f>SUM(BG47:BG53)</f>
        <v>3.743964508</v>
      </c>
      <c r="BH54" s="32">
        <f t="shared" si="11"/>
        <v>0</v>
      </c>
      <c r="BI54" s="32">
        <f t="shared" si="11"/>
        <v>0</v>
      </c>
      <c r="BJ54" s="32">
        <f>SUM(BJ47:BJ53)</f>
        <v>39.15988553300001</v>
      </c>
      <c r="BK54" s="33">
        <f t="shared" si="10"/>
        <v>3049.4920831389995</v>
      </c>
    </row>
    <row r="55" spans="1:63" ht="12.75">
      <c r="A55" s="7"/>
      <c r="B55" s="9" t="s">
        <v>40</v>
      </c>
      <c r="C55" s="46">
        <f>C54+C45</f>
        <v>0</v>
      </c>
      <c r="D55" s="32">
        <f>D45+D54</f>
        <v>6.451768952</v>
      </c>
      <c r="E55" s="32">
        <f>E45+E54</f>
        <v>0</v>
      </c>
      <c r="F55" s="32">
        <f>F45+F54</f>
        <v>0</v>
      </c>
      <c r="G55" s="52">
        <f>G45+G54</f>
        <v>0</v>
      </c>
      <c r="H55" s="46">
        <f>H54+H45</f>
        <v>29.924023612</v>
      </c>
      <c r="I55" s="32">
        <f>I45+I54</f>
        <v>86.326206797</v>
      </c>
      <c r="J55" s="32">
        <f>J45+J54</f>
        <v>6.758137897</v>
      </c>
      <c r="K55" s="32">
        <f>K45+K54</f>
        <v>0</v>
      </c>
      <c r="L55" s="52">
        <f>L45+L54</f>
        <v>34.462622663</v>
      </c>
      <c r="M55" s="46">
        <f>M54+M45</f>
        <v>0</v>
      </c>
      <c r="N55" s="32">
        <f>N45+N54</f>
        <v>0</v>
      </c>
      <c r="O55" s="32">
        <f>O45+O54</f>
        <v>0</v>
      </c>
      <c r="P55" s="32">
        <f>P45+P54</f>
        <v>0</v>
      </c>
      <c r="Q55" s="52">
        <f>Q45+Q54</f>
        <v>0</v>
      </c>
      <c r="R55" s="46">
        <f>R54+R45</f>
        <v>10.787685985</v>
      </c>
      <c r="S55" s="32">
        <f>S45+S54</f>
        <v>2.845690649</v>
      </c>
      <c r="T55" s="32">
        <f>T45+T54</f>
        <v>0</v>
      </c>
      <c r="U55" s="32">
        <f>U45+U54</f>
        <v>0</v>
      </c>
      <c r="V55" s="52">
        <f>V45+V54</f>
        <v>4.555834649000001</v>
      </c>
      <c r="W55" s="46">
        <f>W54+W45</f>
        <v>0</v>
      </c>
      <c r="X55" s="32">
        <f>X45+X54</f>
        <v>0</v>
      </c>
      <c r="Y55" s="32">
        <f>Y45+Y54</f>
        <v>0</v>
      </c>
      <c r="Z55" s="32">
        <f>Z45+Z54</f>
        <v>0</v>
      </c>
      <c r="AA55" s="52">
        <f>AA45+AA54</f>
        <v>0</v>
      </c>
      <c r="AB55" s="46">
        <f>AB54+AB45</f>
        <v>202.65602706299998</v>
      </c>
      <c r="AC55" s="32">
        <f>AC45+AC54</f>
        <v>22.813147075</v>
      </c>
      <c r="AD55" s="32">
        <f>AD45+AD54</f>
        <v>0</v>
      </c>
      <c r="AE55" s="32">
        <f>AE45+AE54</f>
        <v>0</v>
      </c>
      <c r="AF55" s="52">
        <f>AF45+AF54</f>
        <v>1376.75640561</v>
      </c>
      <c r="AG55" s="46">
        <f>AG54+AG45</f>
        <v>0</v>
      </c>
      <c r="AH55" s="32">
        <f>AH45+AH54</f>
        <v>0</v>
      </c>
      <c r="AI55" s="32">
        <f>AI45+AI54</f>
        <v>0</v>
      </c>
      <c r="AJ55" s="32">
        <f>AJ45+AJ54</f>
        <v>0</v>
      </c>
      <c r="AK55" s="52">
        <f>AK45+AK54</f>
        <v>0</v>
      </c>
      <c r="AL55" s="46">
        <f>AL54+AL45</f>
        <v>12.444539382999999</v>
      </c>
      <c r="AM55" s="32">
        <f>AM45+AM54</f>
        <v>3.691405871</v>
      </c>
      <c r="AN55" s="32">
        <f>AN45+AN54</f>
        <v>0</v>
      </c>
      <c r="AO55" s="32">
        <f>AO45+AO54</f>
        <v>0</v>
      </c>
      <c r="AP55" s="52">
        <f>AP45+AP54</f>
        <v>46.84630659300001</v>
      </c>
      <c r="AQ55" s="46">
        <f>AQ54+AQ45</f>
        <v>0</v>
      </c>
      <c r="AR55" s="32">
        <f>AR45+AR54</f>
        <v>0</v>
      </c>
      <c r="AS55" s="32">
        <f>AS45+AS54</f>
        <v>0</v>
      </c>
      <c r="AT55" s="32">
        <f>AT45+AT54</f>
        <v>0</v>
      </c>
      <c r="AU55" s="52">
        <f>AU45+AU54</f>
        <v>0</v>
      </c>
      <c r="AV55" s="46">
        <f>AV54+AV45</f>
        <v>557.2050501370001</v>
      </c>
      <c r="AW55" s="32">
        <f>AW45+AW54</f>
        <v>128.04220411400001</v>
      </c>
      <c r="AX55" s="32">
        <f>AX45+AX54</f>
        <v>0</v>
      </c>
      <c r="AY55" s="32">
        <f>AY45+AY54</f>
        <v>0</v>
      </c>
      <c r="AZ55" s="53">
        <f>AZ45+AZ54</f>
        <v>474.70525809000003</v>
      </c>
      <c r="BA55" s="46">
        <f>BA54+BA45</f>
        <v>0</v>
      </c>
      <c r="BB55" s="32">
        <f>BB45+BB54</f>
        <v>0</v>
      </c>
      <c r="BC55" s="32">
        <f>BC45+BC54</f>
        <v>0</v>
      </c>
      <c r="BD55" s="32">
        <f>BD45+BD54</f>
        <v>0</v>
      </c>
      <c r="BE55" s="52">
        <f>BE45+BE54</f>
        <v>0</v>
      </c>
      <c r="BF55" s="46">
        <f>BF54+BF45</f>
        <v>170.658802046</v>
      </c>
      <c r="BG55" s="32">
        <f>BG45+BG54</f>
        <v>3.768487539</v>
      </c>
      <c r="BH55" s="32">
        <f>BH45+BH54</f>
        <v>0</v>
      </c>
      <c r="BI55" s="32">
        <f>BI45+BI54</f>
        <v>0</v>
      </c>
      <c r="BJ55" s="52">
        <f>BJ45+BJ54</f>
        <v>39.26929621300001</v>
      </c>
      <c r="BK55" s="54">
        <f>BK45+BK54</f>
        <v>3220.9689009379995</v>
      </c>
    </row>
    <row r="56" spans="1:63" ht="3" customHeight="1">
      <c r="A56" s="7"/>
      <c r="B56" s="16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8"/>
    </row>
    <row r="57" spans="1:63" s="21" customFormat="1" ht="12.75">
      <c r="A57" s="19" t="s">
        <v>15</v>
      </c>
      <c r="B57" s="20" t="s">
        <v>8</v>
      </c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1"/>
    </row>
    <row r="58" spans="1:63" s="21" customFormat="1" ht="12.75">
      <c r="A58" s="19" t="s">
        <v>32</v>
      </c>
      <c r="B58" s="22" t="s">
        <v>16</v>
      </c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1"/>
    </row>
    <row r="59" spans="1:63" s="21" customFormat="1" ht="12.75">
      <c r="A59" s="19"/>
      <c r="B59" s="23" t="s">
        <v>30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0</v>
      </c>
      <c r="BH59" s="64">
        <v>0</v>
      </c>
      <c r="BI59" s="64">
        <v>0</v>
      </c>
      <c r="BJ59" s="64">
        <v>0</v>
      </c>
      <c r="BK59" s="65">
        <f>SUM(C59:BJ59)</f>
        <v>0</v>
      </c>
    </row>
    <row r="60" spans="1:63" s="21" customFormat="1" ht="12.75">
      <c r="A60" s="19"/>
      <c r="B60" s="24" t="s">
        <v>39</v>
      </c>
      <c r="C60" s="55">
        <f aca="true" t="shared" si="12" ref="C60:BJ60">SUM(C59)</f>
        <v>0</v>
      </c>
      <c r="D60" s="51">
        <f t="shared" si="12"/>
        <v>0</v>
      </c>
      <c r="E60" s="51">
        <f t="shared" si="12"/>
        <v>0</v>
      </c>
      <c r="F60" s="51">
        <f t="shared" si="12"/>
        <v>0</v>
      </c>
      <c r="G60" s="48">
        <f t="shared" si="12"/>
        <v>0</v>
      </c>
      <c r="H60" s="55">
        <f t="shared" si="12"/>
        <v>0</v>
      </c>
      <c r="I60" s="51">
        <f t="shared" si="12"/>
        <v>0</v>
      </c>
      <c r="J60" s="51">
        <f t="shared" si="12"/>
        <v>0</v>
      </c>
      <c r="K60" s="51">
        <f t="shared" si="12"/>
        <v>0</v>
      </c>
      <c r="L60" s="48">
        <f t="shared" si="12"/>
        <v>0</v>
      </c>
      <c r="M60" s="55">
        <f t="shared" si="12"/>
        <v>0</v>
      </c>
      <c r="N60" s="51">
        <f t="shared" si="12"/>
        <v>0</v>
      </c>
      <c r="O60" s="51">
        <f t="shared" si="12"/>
        <v>0</v>
      </c>
      <c r="P60" s="51">
        <f t="shared" si="12"/>
        <v>0</v>
      </c>
      <c r="Q60" s="48">
        <f t="shared" si="12"/>
        <v>0</v>
      </c>
      <c r="R60" s="55">
        <f t="shared" si="12"/>
        <v>0</v>
      </c>
      <c r="S60" s="51">
        <f t="shared" si="12"/>
        <v>0</v>
      </c>
      <c r="T60" s="51">
        <f t="shared" si="12"/>
        <v>0</v>
      </c>
      <c r="U60" s="51">
        <f t="shared" si="12"/>
        <v>0</v>
      </c>
      <c r="V60" s="48">
        <f t="shared" si="12"/>
        <v>0</v>
      </c>
      <c r="W60" s="55">
        <f t="shared" si="12"/>
        <v>0</v>
      </c>
      <c r="X60" s="51">
        <f t="shared" si="12"/>
        <v>0</v>
      </c>
      <c r="Y60" s="51">
        <f t="shared" si="12"/>
        <v>0</v>
      </c>
      <c r="Z60" s="51">
        <f t="shared" si="12"/>
        <v>0</v>
      </c>
      <c r="AA60" s="48">
        <f t="shared" si="12"/>
        <v>0</v>
      </c>
      <c r="AB60" s="55">
        <f t="shared" si="12"/>
        <v>0</v>
      </c>
      <c r="AC60" s="51">
        <f t="shared" si="12"/>
        <v>0</v>
      </c>
      <c r="AD60" s="51">
        <f t="shared" si="12"/>
        <v>0</v>
      </c>
      <c r="AE60" s="51">
        <f t="shared" si="12"/>
        <v>0</v>
      </c>
      <c r="AF60" s="48">
        <f t="shared" si="12"/>
        <v>0</v>
      </c>
      <c r="AG60" s="55">
        <f t="shared" si="12"/>
        <v>0</v>
      </c>
      <c r="AH60" s="51">
        <f t="shared" si="12"/>
        <v>0</v>
      </c>
      <c r="AI60" s="51">
        <f t="shared" si="12"/>
        <v>0</v>
      </c>
      <c r="AJ60" s="51">
        <f t="shared" si="12"/>
        <v>0</v>
      </c>
      <c r="AK60" s="48">
        <f t="shared" si="12"/>
        <v>0</v>
      </c>
      <c r="AL60" s="55">
        <f t="shared" si="12"/>
        <v>0</v>
      </c>
      <c r="AM60" s="51">
        <f t="shared" si="12"/>
        <v>0</v>
      </c>
      <c r="AN60" s="51">
        <f t="shared" si="12"/>
        <v>0</v>
      </c>
      <c r="AO60" s="51">
        <f t="shared" si="12"/>
        <v>0</v>
      </c>
      <c r="AP60" s="48">
        <f t="shared" si="12"/>
        <v>0</v>
      </c>
      <c r="AQ60" s="55">
        <f t="shared" si="12"/>
        <v>0</v>
      </c>
      <c r="AR60" s="51">
        <f t="shared" si="12"/>
        <v>0</v>
      </c>
      <c r="AS60" s="51">
        <f t="shared" si="12"/>
        <v>0</v>
      </c>
      <c r="AT60" s="51">
        <f t="shared" si="12"/>
        <v>0</v>
      </c>
      <c r="AU60" s="48">
        <f t="shared" si="12"/>
        <v>0</v>
      </c>
      <c r="AV60" s="55">
        <f t="shared" si="12"/>
        <v>0</v>
      </c>
      <c r="AW60" s="51">
        <f t="shared" si="12"/>
        <v>0</v>
      </c>
      <c r="AX60" s="51">
        <f t="shared" si="12"/>
        <v>0</v>
      </c>
      <c r="AY60" s="51">
        <f t="shared" si="12"/>
        <v>0</v>
      </c>
      <c r="AZ60" s="48">
        <f t="shared" si="12"/>
        <v>0</v>
      </c>
      <c r="BA60" s="55">
        <f t="shared" si="12"/>
        <v>0</v>
      </c>
      <c r="BB60" s="51">
        <f t="shared" si="12"/>
        <v>0</v>
      </c>
      <c r="BC60" s="51">
        <f t="shared" si="12"/>
        <v>0</v>
      </c>
      <c r="BD60" s="51">
        <f t="shared" si="12"/>
        <v>0</v>
      </c>
      <c r="BE60" s="48">
        <f t="shared" si="12"/>
        <v>0</v>
      </c>
      <c r="BF60" s="55">
        <f t="shared" si="12"/>
        <v>0</v>
      </c>
      <c r="BG60" s="51">
        <f t="shared" si="12"/>
        <v>0</v>
      </c>
      <c r="BH60" s="51">
        <f t="shared" si="12"/>
        <v>0</v>
      </c>
      <c r="BI60" s="51">
        <f>SUM(BI59)</f>
        <v>0</v>
      </c>
      <c r="BJ60" s="48">
        <f t="shared" si="12"/>
        <v>0</v>
      </c>
      <c r="BK60" s="55">
        <f>SUM(BK59)</f>
        <v>0</v>
      </c>
    </row>
    <row r="61" spans="1:63" s="21" customFormat="1" ht="2.25" customHeight="1">
      <c r="A61" s="19"/>
      <c r="B61" s="22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1"/>
    </row>
    <row r="62" spans="1:63" s="21" customFormat="1" ht="12.75">
      <c r="A62" s="19" t="s">
        <v>4</v>
      </c>
      <c r="B62" s="20" t="s">
        <v>9</v>
      </c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1"/>
    </row>
    <row r="63" spans="1:63" s="21" customFormat="1" ht="12.75">
      <c r="A63" s="19" t="s">
        <v>32</v>
      </c>
      <c r="B63" s="22" t="s">
        <v>17</v>
      </c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1"/>
    </row>
    <row r="64" spans="1:63" s="21" customFormat="1" ht="12.75">
      <c r="A64" s="19"/>
      <c r="B64" s="23" t="s">
        <v>30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0</v>
      </c>
      <c r="BH64" s="64">
        <v>0</v>
      </c>
      <c r="BI64" s="64">
        <v>0</v>
      </c>
      <c r="BJ64" s="64">
        <v>0</v>
      </c>
      <c r="BK64" s="65">
        <f>SUM(C64:BJ64)</f>
        <v>0</v>
      </c>
    </row>
    <row r="65" spans="1:63" s="21" customFormat="1" ht="12.75">
      <c r="A65" s="19"/>
      <c r="B65" s="23" t="s">
        <v>41</v>
      </c>
      <c r="C65" s="55">
        <f aca="true" t="shared" si="13" ref="C65:BJ65">SUM(C64)</f>
        <v>0</v>
      </c>
      <c r="D65" s="51">
        <f t="shared" si="13"/>
        <v>0</v>
      </c>
      <c r="E65" s="51">
        <f t="shared" si="13"/>
        <v>0</v>
      </c>
      <c r="F65" s="51">
        <f t="shared" si="13"/>
        <v>0</v>
      </c>
      <c r="G65" s="48">
        <f t="shared" si="13"/>
        <v>0</v>
      </c>
      <c r="H65" s="55">
        <f t="shared" si="13"/>
        <v>0</v>
      </c>
      <c r="I65" s="51">
        <f t="shared" si="13"/>
        <v>0</v>
      </c>
      <c r="J65" s="51">
        <f t="shared" si="13"/>
        <v>0</v>
      </c>
      <c r="K65" s="51">
        <f t="shared" si="13"/>
        <v>0</v>
      </c>
      <c r="L65" s="48">
        <f t="shared" si="13"/>
        <v>0</v>
      </c>
      <c r="M65" s="55">
        <f t="shared" si="13"/>
        <v>0</v>
      </c>
      <c r="N65" s="51">
        <f t="shared" si="13"/>
        <v>0</v>
      </c>
      <c r="O65" s="51">
        <f t="shared" si="13"/>
        <v>0</v>
      </c>
      <c r="P65" s="51">
        <f t="shared" si="13"/>
        <v>0</v>
      </c>
      <c r="Q65" s="48">
        <f t="shared" si="13"/>
        <v>0</v>
      </c>
      <c r="R65" s="55">
        <f t="shared" si="13"/>
        <v>0</v>
      </c>
      <c r="S65" s="51">
        <f t="shared" si="13"/>
        <v>0</v>
      </c>
      <c r="T65" s="51">
        <f t="shared" si="13"/>
        <v>0</v>
      </c>
      <c r="U65" s="51">
        <f t="shared" si="13"/>
        <v>0</v>
      </c>
      <c r="V65" s="48">
        <f t="shared" si="13"/>
        <v>0</v>
      </c>
      <c r="W65" s="55">
        <f t="shared" si="13"/>
        <v>0</v>
      </c>
      <c r="X65" s="51">
        <f t="shared" si="13"/>
        <v>0</v>
      </c>
      <c r="Y65" s="51">
        <f t="shared" si="13"/>
        <v>0</v>
      </c>
      <c r="Z65" s="51">
        <f t="shared" si="13"/>
        <v>0</v>
      </c>
      <c r="AA65" s="48">
        <f t="shared" si="13"/>
        <v>0</v>
      </c>
      <c r="AB65" s="55">
        <f t="shared" si="13"/>
        <v>0</v>
      </c>
      <c r="AC65" s="51">
        <f t="shared" si="13"/>
        <v>0</v>
      </c>
      <c r="AD65" s="51">
        <f t="shared" si="13"/>
        <v>0</v>
      </c>
      <c r="AE65" s="51">
        <f t="shared" si="13"/>
        <v>0</v>
      </c>
      <c r="AF65" s="48">
        <f t="shared" si="13"/>
        <v>0</v>
      </c>
      <c r="AG65" s="55">
        <f t="shared" si="13"/>
        <v>0</v>
      </c>
      <c r="AH65" s="51">
        <f t="shared" si="13"/>
        <v>0</v>
      </c>
      <c r="AI65" s="51">
        <f t="shared" si="13"/>
        <v>0</v>
      </c>
      <c r="AJ65" s="51">
        <f t="shared" si="13"/>
        <v>0</v>
      </c>
      <c r="AK65" s="48">
        <f t="shared" si="13"/>
        <v>0</v>
      </c>
      <c r="AL65" s="55">
        <f t="shared" si="13"/>
        <v>0</v>
      </c>
      <c r="AM65" s="51">
        <f t="shared" si="13"/>
        <v>0</v>
      </c>
      <c r="AN65" s="51">
        <f t="shared" si="13"/>
        <v>0</v>
      </c>
      <c r="AO65" s="51">
        <f t="shared" si="13"/>
        <v>0</v>
      </c>
      <c r="AP65" s="48">
        <f t="shared" si="13"/>
        <v>0</v>
      </c>
      <c r="AQ65" s="55">
        <f t="shared" si="13"/>
        <v>0</v>
      </c>
      <c r="AR65" s="51">
        <f t="shared" si="13"/>
        <v>0</v>
      </c>
      <c r="AS65" s="51">
        <f t="shared" si="13"/>
        <v>0</v>
      </c>
      <c r="AT65" s="51">
        <f t="shared" si="13"/>
        <v>0</v>
      </c>
      <c r="AU65" s="48">
        <f t="shared" si="13"/>
        <v>0</v>
      </c>
      <c r="AV65" s="55">
        <f t="shared" si="13"/>
        <v>0</v>
      </c>
      <c r="AW65" s="51">
        <f t="shared" si="13"/>
        <v>0</v>
      </c>
      <c r="AX65" s="51">
        <f t="shared" si="13"/>
        <v>0</v>
      </c>
      <c r="AY65" s="51">
        <f t="shared" si="13"/>
        <v>0</v>
      </c>
      <c r="AZ65" s="48">
        <f t="shared" si="13"/>
        <v>0</v>
      </c>
      <c r="BA65" s="55">
        <f t="shared" si="13"/>
        <v>0</v>
      </c>
      <c r="BB65" s="51">
        <f t="shared" si="13"/>
        <v>0</v>
      </c>
      <c r="BC65" s="51">
        <f t="shared" si="13"/>
        <v>0</v>
      </c>
      <c r="BD65" s="51">
        <f t="shared" si="13"/>
        <v>0</v>
      </c>
      <c r="BE65" s="48">
        <f t="shared" si="13"/>
        <v>0</v>
      </c>
      <c r="BF65" s="55">
        <f t="shared" si="13"/>
        <v>0</v>
      </c>
      <c r="BG65" s="51">
        <f t="shared" si="13"/>
        <v>0</v>
      </c>
      <c r="BH65" s="51">
        <f t="shared" si="13"/>
        <v>0</v>
      </c>
      <c r="BI65" s="51">
        <f t="shared" si="13"/>
        <v>0</v>
      </c>
      <c r="BJ65" s="48">
        <f t="shared" si="13"/>
        <v>0</v>
      </c>
      <c r="BK65" s="56">
        <f>SUM(BK64)</f>
        <v>0</v>
      </c>
    </row>
    <row r="66" spans="1:63" s="21" customFormat="1" ht="12.75">
      <c r="A66" s="19" t="s">
        <v>33</v>
      </c>
      <c r="B66" s="22" t="s">
        <v>18</v>
      </c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1"/>
    </row>
    <row r="67" spans="1:63" s="21" customFormat="1" ht="12.75">
      <c r="A67" s="19"/>
      <c r="B67" s="23" t="s">
        <v>30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0</v>
      </c>
      <c r="BH67" s="64">
        <v>0</v>
      </c>
      <c r="BI67" s="64">
        <v>0</v>
      </c>
      <c r="BJ67" s="64">
        <v>0</v>
      </c>
      <c r="BK67" s="65">
        <f>SUM(C67:BJ67)</f>
        <v>0</v>
      </c>
    </row>
    <row r="68" spans="1:63" s="21" customFormat="1" ht="12.75">
      <c r="A68" s="19"/>
      <c r="B68" s="23" t="s">
        <v>42</v>
      </c>
      <c r="C68" s="55">
        <f aca="true" t="shared" si="14" ref="C68:BJ68">SUM(C67)</f>
        <v>0</v>
      </c>
      <c r="D68" s="51">
        <f t="shared" si="14"/>
        <v>0</v>
      </c>
      <c r="E68" s="51">
        <f t="shared" si="14"/>
        <v>0</v>
      </c>
      <c r="F68" s="51">
        <f t="shared" si="14"/>
        <v>0</v>
      </c>
      <c r="G68" s="48">
        <f t="shared" si="14"/>
        <v>0</v>
      </c>
      <c r="H68" s="55">
        <f t="shared" si="14"/>
        <v>0</v>
      </c>
      <c r="I68" s="51">
        <f t="shared" si="14"/>
        <v>0</v>
      </c>
      <c r="J68" s="51">
        <f t="shared" si="14"/>
        <v>0</v>
      </c>
      <c r="K68" s="51">
        <f t="shared" si="14"/>
        <v>0</v>
      </c>
      <c r="L68" s="48">
        <f t="shared" si="14"/>
        <v>0</v>
      </c>
      <c r="M68" s="55">
        <f t="shared" si="14"/>
        <v>0</v>
      </c>
      <c r="N68" s="51">
        <f t="shared" si="14"/>
        <v>0</v>
      </c>
      <c r="O68" s="51">
        <f t="shared" si="14"/>
        <v>0</v>
      </c>
      <c r="P68" s="51">
        <f t="shared" si="14"/>
        <v>0</v>
      </c>
      <c r="Q68" s="48">
        <f t="shared" si="14"/>
        <v>0</v>
      </c>
      <c r="R68" s="55">
        <f t="shared" si="14"/>
        <v>0</v>
      </c>
      <c r="S68" s="51">
        <f t="shared" si="14"/>
        <v>0</v>
      </c>
      <c r="T68" s="51">
        <f t="shared" si="14"/>
        <v>0</v>
      </c>
      <c r="U68" s="51">
        <f t="shared" si="14"/>
        <v>0</v>
      </c>
      <c r="V68" s="48">
        <f t="shared" si="14"/>
        <v>0</v>
      </c>
      <c r="W68" s="55">
        <f t="shared" si="14"/>
        <v>0</v>
      </c>
      <c r="X68" s="51">
        <f t="shared" si="14"/>
        <v>0</v>
      </c>
      <c r="Y68" s="51">
        <f t="shared" si="14"/>
        <v>0</v>
      </c>
      <c r="Z68" s="51">
        <f t="shared" si="14"/>
        <v>0</v>
      </c>
      <c r="AA68" s="48">
        <f t="shared" si="14"/>
        <v>0</v>
      </c>
      <c r="AB68" s="55">
        <f t="shared" si="14"/>
        <v>0</v>
      </c>
      <c r="AC68" s="51">
        <f t="shared" si="14"/>
        <v>0</v>
      </c>
      <c r="AD68" s="51">
        <f t="shared" si="14"/>
        <v>0</v>
      </c>
      <c r="AE68" s="51">
        <f t="shared" si="14"/>
        <v>0</v>
      </c>
      <c r="AF68" s="48">
        <f t="shared" si="14"/>
        <v>0</v>
      </c>
      <c r="AG68" s="55">
        <f t="shared" si="14"/>
        <v>0</v>
      </c>
      <c r="AH68" s="51">
        <f t="shared" si="14"/>
        <v>0</v>
      </c>
      <c r="AI68" s="51">
        <f t="shared" si="14"/>
        <v>0</v>
      </c>
      <c r="AJ68" s="51">
        <f t="shared" si="14"/>
        <v>0</v>
      </c>
      <c r="AK68" s="48">
        <f t="shared" si="14"/>
        <v>0</v>
      </c>
      <c r="AL68" s="55">
        <f t="shared" si="14"/>
        <v>0</v>
      </c>
      <c r="AM68" s="51">
        <f t="shared" si="14"/>
        <v>0</v>
      </c>
      <c r="AN68" s="51">
        <f t="shared" si="14"/>
        <v>0</v>
      </c>
      <c r="AO68" s="51">
        <f t="shared" si="14"/>
        <v>0</v>
      </c>
      <c r="AP68" s="48">
        <f t="shared" si="14"/>
        <v>0</v>
      </c>
      <c r="AQ68" s="55">
        <f t="shared" si="14"/>
        <v>0</v>
      </c>
      <c r="AR68" s="51">
        <f t="shared" si="14"/>
        <v>0</v>
      </c>
      <c r="AS68" s="51">
        <f t="shared" si="14"/>
        <v>0</v>
      </c>
      <c r="AT68" s="51">
        <f t="shared" si="14"/>
        <v>0</v>
      </c>
      <c r="AU68" s="48">
        <f t="shared" si="14"/>
        <v>0</v>
      </c>
      <c r="AV68" s="55">
        <f t="shared" si="14"/>
        <v>0</v>
      </c>
      <c r="AW68" s="51">
        <f t="shared" si="14"/>
        <v>0</v>
      </c>
      <c r="AX68" s="51">
        <f t="shared" si="14"/>
        <v>0</v>
      </c>
      <c r="AY68" s="51">
        <f t="shared" si="14"/>
        <v>0</v>
      </c>
      <c r="AZ68" s="48">
        <f t="shared" si="14"/>
        <v>0</v>
      </c>
      <c r="BA68" s="55">
        <f t="shared" si="14"/>
        <v>0</v>
      </c>
      <c r="BB68" s="51">
        <f t="shared" si="14"/>
        <v>0</v>
      </c>
      <c r="BC68" s="51">
        <f t="shared" si="14"/>
        <v>0</v>
      </c>
      <c r="BD68" s="51">
        <f t="shared" si="14"/>
        <v>0</v>
      </c>
      <c r="BE68" s="48">
        <f t="shared" si="14"/>
        <v>0</v>
      </c>
      <c r="BF68" s="55">
        <f t="shared" si="14"/>
        <v>0</v>
      </c>
      <c r="BG68" s="51">
        <f t="shared" si="14"/>
        <v>0</v>
      </c>
      <c r="BH68" s="51">
        <f t="shared" si="14"/>
        <v>0</v>
      </c>
      <c r="BI68" s="51">
        <f t="shared" si="14"/>
        <v>0</v>
      </c>
      <c r="BJ68" s="48">
        <f t="shared" si="14"/>
        <v>0</v>
      </c>
      <c r="BK68" s="55">
        <f>SUM(BK67)</f>
        <v>0</v>
      </c>
    </row>
    <row r="69" spans="1:63" s="21" customFormat="1" ht="12.75">
      <c r="A69" s="19"/>
      <c r="B69" s="24" t="s">
        <v>40</v>
      </c>
      <c r="C69" s="55">
        <f>C65+C68</f>
        <v>0</v>
      </c>
      <c r="D69" s="51">
        <f aca="true" t="shared" si="15" ref="D69:BJ69">D65+D68</f>
        <v>0</v>
      </c>
      <c r="E69" s="51">
        <f t="shared" si="15"/>
        <v>0</v>
      </c>
      <c r="F69" s="51">
        <f t="shared" si="15"/>
        <v>0</v>
      </c>
      <c r="G69" s="48">
        <f t="shared" si="15"/>
        <v>0</v>
      </c>
      <c r="H69" s="55">
        <f t="shared" si="15"/>
        <v>0</v>
      </c>
      <c r="I69" s="51">
        <f t="shared" si="15"/>
        <v>0</v>
      </c>
      <c r="J69" s="51">
        <f t="shared" si="15"/>
        <v>0</v>
      </c>
      <c r="K69" s="51">
        <f t="shared" si="15"/>
        <v>0</v>
      </c>
      <c r="L69" s="48">
        <f t="shared" si="15"/>
        <v>0</v>
      </c>
      <c r="M69" s="55">
        <f t="shared" si="15"/>
        <v>0</v>
      </c>
      <c r="N69" s="51">
        <f t="shared" si="15"/>
        <v>0</v>
      </c>
      <c r="O69" s="51">
        <f t="shared" si="15"/>
        <v>0</v>
      </c>
      <c r="P69" s="51">
        <f t="shared" si="15"/>
        <v>0</v>
      </c>
      <c r="Q69" s="48">
        <f t="shared" si="15"/>
        <v>0</v>
      </c>
      <c r="R69" s="55">
        <f t="shared" si="15"/>
        <v>0</v>
      </c>
      <c r="S69" s="51">
        <f t="shared" si="15"/>
        <v>0</v>
      </c>
      <c r="T69" s="51">
        <f t="shared" si="15"/>
        <v>0</v>
      </c>
      <c r="U69" s="51">
        <f t="shared" si="15"/>
        <v>0</v>
      </c>
      <c r="V69" s="48">
        <f t="shared" si="15"/>
        <v>0</v>
      </c>
      <c r="W69" s="55">
        <f t="shared" si="15"/>
        <v>0</v>
      </c>
      <c r="X69" s="51">
        <f t="shared" si="15"/>
        <v>0</v>
      </c>
      <c r="Y69" s="51">
        <f t="shared" si="15"/>
        <v>0</v>
      </c>
      <c r="Z69" s="51">
        <f t="shared" si="15"/>
        <v>0</v>
      </c>
      <c r="AA69" s="48">
        <f t="shared" si="15"/>
        <v>0</v>
      </c>
      <c r="AB69" s="55">
        <f t="shared" si="15"/>
        <v>0</v>
      </c>
      <c r="AC69" s="51">
        <f t="shared" si="15"/>
        <v>0</v>
      </c>
      <c r="AD69" s="51">
        <f t="shared" si="15"/>
        <v>0</v>
      </c>
      <c r="AE69" s="51">
        <f t="shared" si="15"/>
        <v>0</v>
      </c>
      <c r="AF69" s="48">
        <f t="shared" si="15"/>
        <v>0</v>
      </c>
      <c r="AG69" s="55">
        <f t="shared" si="15"/>
        <v>0</v>
      </c>
      <c r="AH69" s="51">
        <f t="shared" si="15"/>
        <v>0</v>
      </c>
      <c r="AI69" s="51">
        <f t="shared" si="15"/>
        <v>0</v>
      </c>
      <c r="AJ69" s="51">
        <f t="shared" si="15"/>
        <v>0</v>
      </c>
      <c r="AK69" s="48">
        <f t="shared" si="15"/>
        <v>0</v>
      </c>
      <c r="AL69" s="55">
        <f t="shared" si="15"/>
        <v>0</v>
      </c>
      <c r="AM69" s="51">
        <f t="shared" si="15"/>
        <v>0</v>
      </c>
      <c r="AN69" s="51">
        <f t="shared" si="15"/>
        <v>0</v>
      </c>
      <c r="AO69" s="51">
        <f t="shared" si="15"/>
        <v>0</v>
      </c>
      <c r="AP69" s="48">
        <f t="shared" si="15"/>
        <v>0</v>
      </c>
      <c r="AQ69" s="55">
        <f t="shared" si="15"/>
        <v>0</v>
      </c>
      <c r="AR69" s="51">
        <f t="shared" si="15"/>
        <v>0</v>
      </c>
      <c r="AS69" s="51">
        <f t="shared" si="15"/>
        <v>0</v>
      </c>
      <c r="AT69" s="51">
        <f t="shared" si="15"/>
        <v>0</v>
      </c>
      <c r="AU69" s="48">
        <f t="shared" si="15"/>
        <v>0</v>
      </c>
      <c r="AV69" s="55">
        <f t="shared" si="15"/>
        <v>0</v>
      </c>
      <c r="AW69" s="51">
        <f t="shared" si="15"/>
        <v>0</v>
      </c>
      <c r="AX69" s="51">
        <f t="shared" si="15"/>
        <v>0</v>
      </c>
      <c r="AY69" s="51">
        <f t="shared" si="15"/>
        <v>0</v>
      </c>
      <c r="AZ69" s="48">
        <f t="shared" si="15"/>
        <v>0</v>
      </c>
      <c r="BA69" s="55">
        <f t="shared" si="15"/>
        <v>0</v>
      </c>
      <c r="BB69" s="51">
        <f t="shared" si="15"/>
        <v>0</v>
      </c>
      <c r="BC69" s="51">
        <f t="shared" si="15"/>
        <v>0</v>
      </c>
      <c r="BD69" s="51">
        <f t="shared" si="15"/>
        <v>0</v>
      </c>
      <c r="BE69" s="48">
        <f t="shared" si="15"/>
        <v>0</v>
      </c>
      <c r="BF69" s="55">
        <f t="shared" si="15"/>
        <v>0</v>
      </c>
      <c r="BG69" s="51">
        <f t="shared" si="15"/>
        <v>0</v>
      </c>
      <c r="BH69" s="51">
        <f t="shared" si="15"/>
        <v>0</v>
      </c>
      <c r="BI69" s="51">
        <f t="shared" si="15"/>
        <v>0</v>
      </c>
      <c r="BJ69" s="48">
        <f t="shared" si="15"/>
        <v>0</v>
      </c>
      <c r="BK69" s="55">
        <f>BK65+BK68</f>
        <v>0</v>
      </c>
    </row>
    <row r="70" spans="1:63" ht="4.5" customHeight="1">
      <c r="A70" s="7"/>
      <c r="B70" s="16"/>
      <c r="C70" s="76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8"/>
    </row>
    <row r="71" spans="1:63" ht="12.75">
      <c r="A71" s="7" t="s">
        <v>19</v>
      </c>
      <c r="B71" s="8" t="s">
        <v>20</v>
      </c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8"/>
    </row>
    <row r="72" spans="1:63" ht="12.75">
      <c r="A72" s="7" t="s">
        <v>32</v>
      </c>
      <c r="B72" s="16" t="s">
        <v>21</v>
      </c>
      <c r="C72" s="76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8"/>
    </row>
    <row r="73" spans="1:63" ht="14.25" customHeight="1">
      <c r="A73" s="7"/>
      <c r="B73" s="50" t="s">
        <v>51</v>
      </c>
      <c r="C73" s="64">
        <v>0</v>
      </c>
      <c r="D73" s="64">
        <v>1.007674025</v>
      </c>
      <c r="E73" s="64">
        <v>0</v>
      </c>
      <c r="F73" s="64">
        <v>0</v>
      </c>
      <c r="G73" s="64">
        <v>0</v>
      </c>
      <c r="H73" s="64">
        <v>0.971663948</v>
      </c>
      <c r="I73" s="64">
        <v>0.017551788</v>
      </c>
      <c r="J73" s="64">
        <v>0</v>
      </c>
      <c r="K73" s="64">
        <v>0</v>
      </c>
      <c r="L73" s="64">
        <v>2.504862697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0.393296579</v>
      </c>
      <c r="S73" s="64">
        <v>0</v>
      </c>
      <c r="T73" s="64">
        <v>0</v>
      </c>
      <c r="U73" s="64">
        <v>0</v>
      </c>
      <c r="V73" s="64">
        <v>0.000791279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0.644961097</v>
      </c>
      <c r="AC73" s="64">
        <v>0</v>
      </c>
      <c r="AD73" s="64">
        <v>0</v>
      </c>
      <c r="AE73" s="64">
        <v>0</v>
      </c>
      <c r="AF73" s="64">
        <v>2.497481981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0.004395534</v>
      </c>
      <c r="AM73" s="64">
        <v>0</v>
      </c>
      <c r="AN73" s="64">
        <v>0</v>
      </c>
      <c r="AO73" s="64">
        <v>0</v>
      </c>
      <c r="AP73" s="64">
        <v>0.194523103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0.694643775</v>
      </c>
      <c r="AW73" s="64">
        <v>0.025207473</v>
      </c>
      <c r="AX73" s="64">
        <v>0</v>
      </c>
      <c r="AY73" s="64">
        <v>0</v>
      </c>
      <c r="AZ73" s="64">
        <v>0.982975288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0.510693701</v>
      </c>
      <c r="BG73" s="64">
        <v>0</v>
      </c>
      <c r="BH73" s="64">
        <v>0</v>
      </c>
      <c r="BI73" s="64">
        <v>0</v>
      </c>
      <c r="BJ73" s="64">
        <v>0.157062709</v>
      </c>
      <c r="BK73" s="65">
        <f>SUM(C73:BJ73)</f>
        <v>10.607784977</v>
      </c>
    </row>
    <row r="74" spans="1:63" ht="14.25" customHeight="1">
      <c r="A74" s="7"/>
      <c r="B74" s="50" t="s">
        <v>128</v>
      </c>
      <c r="C74" s="64">
        <v>0</v>
      </c>
      <c r="D74" s="64">
        <v>0.498091869</v>
      </c>
      <c r="E74" s="64">
        <v>0</v>
      </c>
      <c r="F74" s="64">
        <v>0</v>
      </c>
      <c r="G74" s="64">
        <v>0</v>
      </c>
      <c r="H74" s="64">
        <v>1.221061003</v>
      </c>
      <c r="I74" s="64">
        <v>1.56465545</v>
      </c>
      <c r="J74" s="64">
        <v>0</v>
      </c>
      <c r="K74" s="64">
        <v>0</v>
      </c>
      <c r="L74" s="64">
        <v>4.567741261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0.493874259</v>
      </c>
      <c r="S74" s="64">
        <v>0</v>
      </c>
      <c r="T74" s="64">
        <v>0</v>
      </c>
      <c r="U74" s="64">
        <v>0</v>
      </c>
      <c r="V74" s="64">
        <v>0.053581282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15.736327437</v>
      </c>
      <c r="AC74" s="64">
        <v>2.08953778</v>
      </c>
      <c r="AD74" s="64">
        <v>0</v>
      </c>
      <c r="AE74" s="64">
        <v>0</v>
      </c>
      <c r="AF74" s="64">
        <v>553.665744114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0.990428449</v>
      </c>
      <c r="AM74" s="64">
        <v>0.298505397</v>
      </c>
      <c r="AN74" s="64">
        <v>0</v>
      </c>
      <c r="AO74" s="64">
        <v>0</v>
      </c>
      <c r="AP74" s="64">
        <v>13.906853021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4.924865755</v>
      </c>
      <c r="AW74" s="64">
        <v>4.138689556</v>
      </c>
      <c r="AX74" s="64">
        <v>0</v>
      </c>
      <c r="AY74" s="64">
        <v>0</v>
      </c>
      <c r="AZ74" s="64">
        <v>19.863216768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2.014437286</v>
      </c>
      <c r="BG74" s="64">
        <v>0.386279184</v>
      </c>
      <c r="BH74" s="64">
        <v>0</v>
      </c>
      <c r="BI74" s="64">
        <v>0</v>
      </c>
      <c r="BJ74" s="64">
        <v>1.674721967</v>
      </c>
      <c r="BK74" s="65">
        <f>SUM(C74:BJ74)</f>
        <v>628.088611838</v>
      </c>
    </row>
    <row r="75" spans="1:63" ht="12.75">
      <c r="A75" s="7"/>
      <c r="B75" s="57" t="s">
        <v>52</v>
      </c>
      <c r="C75" s="64">
        <v>0</v>
      </c>
      <c r="D75" s="64">
        <v>0.552543234</v>
      </c>
      <c r="E75" s="64">
        <v>0</v>
      </c>
      <c r="F75" s="64">
        <v>0</v>
      </c>
      <c r="G75" s="64">
        <v>0</v>
      </c>
      <c r="H75" s="64">
        <v>3.81440342</v>
      </c>
      <c r="I75" s="64">
        <v>0.072527632</v>
      </c>
      <c r="J75" s="64">
        <v>0</v>
      </c>
      <c r="K75" s="64">
        <v>0</v>
      </c>
      <c r="L75" s="64">
        <v>1.542484084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1.566866343</v>
      </c>
      <c r="S75" s="64">
        <v>0</v>
      </c>
      <c r="T75" s="64">
        <v>0</v>
      </c>
      <c r="U75" s="64">
        <v>0</v>
      </c>
      <c r="V75" s="64">
        <v>0.82910277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1.069506719</v>
      </c>
      <c r="AC75" s="64">
        <v>0.19902491</v>
      </c>
      <c r="AD75" s="64">
        <v>0</v>
      </c>
      <c r="AE75" s="64">
        <v>0</v>
      </c>
      <c r="AF75" s="64">
        <v>2.520746019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0.04121552</v>
      </c>
      <c r="AM75" s="64">
        <v>0</v>
      </c>
      <c r="AN75" s="64">
        <v>0</v>
      </c>
      <c r="AO75" s="64">
        <v>0</v>
      </c>
      <c r="AP75" s="64">
        <v>0.179389939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2.766720849</v>
      </c>
      <c r="AW75" s="64">
        <v>0.129728708</v>
      </c>
      <c r="AX75" s="64">
        <v>0</v>
      </c>
      <c r="AY75" s="64">
        <v>0</v>
      </c>
      <c r="AZ75" s="64">
        <v>2.799391415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1.104868777</v>
      </c>
      <c r="BG75" s="64">
        <v>0</v>
      </c>
      <c r="BH75" s="64">
        <v>0</v>
      </c>
      <c r="BI75" s="64">
        <v>0</v>
      </c>
      <c r="BJ75" s="64">
        <v>0.680898214</v>
      </c>
      <c r="BK75" s="65">
        <f>SUM(C75:BJ75)</f>
        <v>19.869418553</v>
      </c>
    </row>
    <row r="76" spans="1:63" ht="12.75">
      <c r="A76" s="7"/>
      <c r="B76" s="50" t="s">
        <v>53</v>
      </c>
      <c r="C76" s="64">
        <v>0</v>
      </c>
      <c r="D76" s="64">
        <v>0.167536421</v>
      </c>
      <c r="E76" s="64">
        <v>0</v>
      </c>
      <c r="F76" s="64">
        <v>0</v>
      </c>
      <c r="G76" s="64">
        <v>0</v>
      </c>
      <c r="H76" s="64">
        <v>0.181767296</v>
      </c>
      <c r="I76" s="64">
        <v>0.004284693</v>
      </c>
      <c r="J76" s="64">
        <v>0</v>
      </c>
      <c r="K76" s="64">
        <v>0</v>
      </c>
      <c r="L76" s="64">
        <v>0.355941214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0.069136991</v>
      </c>
      <c r="S76" s="64">
        <v>0</v>
      </c>
      <c r="T76" s="64">
        <v>0</v>
      </c>
      <c r="U76" s="64">
        <v>0</v>
      </c>
      <c r="V76" s="64">
        <v>0.000442836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0.078061736</v>
      </c>
      <c r="AC76" s="64">
        <v>0</v>
      </c>
      <c r="AD76" s="64">
        <v>0</v>
      </c>
      <c r="AE76" s="64">
        <v>0</v>
      </c>
      <c r="AF76" s="64">
        <v>0.320004162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0.000271582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0.231489528</v>
      </c>
      <c r="AW76" s="64">
        <v>0.014111296</v>
      </c>
      <c r="AX76" s="64">
        <v>0</v>
      </c>
      <c r="AY76" s="64">
        <v>0</v>
      </c>
      <c r="AZ76" s="64">
        <v>0.263405393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0.056385242</v>
      </c>
      <c r="BG76" s="64">
        <v>0</v>
      </c>
      <c r="BH76" s="64">
        <v>0</v>
      </c>
      <c r="BI76" s="64">
        <v>0</v>
      </c>
      <c r="BJ76" s="64">
        <v>0.066944796</v>
      </c>
      <c r="BK76" s="65">
        <f>SUM(C76:BJ76)</f>
        <v>1.809783186</v>
      </c>
    </row>
    <row r="77" spans="1:63" ht="12.75">
      <c r="A77" s="7"/>
      <c r="B77" s="57" t="s">
        <v>110</v>
      </c>
      <c r="C77" s="64">
        <v>0</v>
      </c>
      <c r="D77" s="64">
        <v>0.238999577</v>
      </c>
      <c r="E77" s="64">
        <v>0</v>
      </c>
      <c r="F77" s="64">
        <v>0</v>
      </c>
      <c r="G77" s="64">
        <v>0</v>
      </c>
      <c r="H77" s="64">
        <v>1.209749499</v>
      </c>
      <c r="I77" s="64">
        <v>0.009632212</v>
      </c>
      <c r="J77" s="64">
        <v>0</v>
      </c>
      <c r="K77" s="64">
        <v>0</v>
      </c>
      <c r="L77" s="64">
        <v>4.355821135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0.360309334</v>
      </c>
      <c r="S77" s="64">
        <v>0</v>
      </c>
      <c r="T77" s="64">
        <v>0</v>
      </c>
      <c r="U77" s="64">
        <v>0</v>
      </c>
      <c r="V77" s="64">
        <v>0.096341073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0.492925787</v>
      </c>
      <c r="AC77" s="64">
        <v>0.011764569</v>
      </c>
      <c r="AD77" s="64">
        <v>0</v>
      </c>
      <c r="AE77" s="64">
        <v>0</v>
      </c>
      <c r="AF77" s="64">
        <v>0.329499076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0.032824327</v>
      </c>
      <c r="AM77" s="64">
        <v>0</v>
      </c>
      <c r="AN77" s="64">
        <v>0</v>
      </c>
      <c r="AO77" s="64">
        <v>0</v>
      </c>
      <c r="AP77" s="64">
        <v>0.09009755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5.246242591</v>
      </c>
      <c r="AW77" s="64">
        <v>0.192716133</v>
      </c>
      <c r="AX77" s="64">
        <v>0</v>
      </c>
      <c r="AY77" s="64">
        <v>0</v>
      </c>
      <c r="AZ77" s="64">
        <v>3.329584254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2.39264196</v>
      </c>
      <c r="BG77" s="64">
        <v>0.095661221</v>
      </c>
      <c r="BH77" s="64">
        <v>0</v>
      </c>
      <c r="BI77" s="64">
        <v>0</v>
      </c>
      <c r="BJ77" s="64">
        <v>0.269656072</v>
      </c>
      <c r="BK77" s="65">
        <f>SUM(C77:BJ77)</f>
        <v>18.75446637</v>
      </c>
    </row>
    <row r="78" spans="1:63" ht="12.75">
      <c r="A78" s="7"/>
      <c r="B78" s="9" t="s">
        <v>39</v>
      </c>
      <c r="C78" s="46">
        <f>SUM(C73:C77)</f>
        <v>0</v>
      </c>
      <c r="D78" s="32">
        <f>SUM(D73:D77)</f>
        <v>2.464845126</v>
      </c>
      <c r="E78" s="32">
        <f aca="true" t="shared" si="16" ref="E78:BI78">SUM(E73:E77)</f>
        <v>0</v>
      </c>
      <c r="F78" s="32">
        <f t="shared" si="16"/>
        <v>0</v>
      </c>
      <c r="G78" s="47">
        <f t="shared" si="16"/>
        <v>0</v>
      </c>
      <c r="H78" s="46">
        <f t="shared" si="16"/>
        <v>7.3986451660000006</v>
      </c>
      <c r="I78" s="32">
        <f t="shared" si="16"/>
        <v>1.668651775</v>
      </c>
      <c r="J78" s="32">
        <f t="shared" si="16"/>
        <v>0</v>
      </c>
      <c r="K78" s="32">
        <f t="shared" si="16"/>
        <v>0</v>
      </c>
      <c r="L78" s="47">
        <f t="shared" si="16"/>
        <v>13.326850391</v>
      </c>
      <c r="M78" s="46">
        <f t="shared" si="16"/>
        <v>0</v>
      </c>
      <c r="N78" s="32">
        <f t="shared" si="16"/>
        <v>0</v>
      </c>
      <c r="O78" s="32">
        <f t="shared" si="16"/>
        <v>0</v>
      </c>
      <c r="P78" s="32">
        <f t="shared" si="16"/>
        <v>0</v>
      </c>
      <c r="Q78" s="47">
        <f t="shared" si="16"/>
        <v>0</v>
      </c>
      <c r="R78" s="46">
        <f t="shared" si="16"/>
        <v>2.883483506</v>
      </c>
      <c r="S78" s="32">
        <f t="shared" si="16"/>
        <v>0</v>
      </c>
      <c r="T78" s="32">
        <f t="shared" si="16"/>
        <v>0</v>
      </c>
      <c r="U78" s="32">
        <f t="shared" si="16"/>
        <v>0</v>
      </c>
      <c r="V78" s="47">
        <f t="shared" si="16"/>
        <v>0.9802592399999999</v>
      </c>
      <c r="W78" s="46">
        <f t="shared" si="16"/>
        <v>0</v>
      </c>
      <c r="X78" s="32">
        <f t="shared" si="16"/>
        <v>0</v>
      </c>
      <c r="Y78" s="32">
        <f t="shared" si="16"/>
        <v>0</v>
      </c>
      <c r="Z78" s="32">
        <f t="shared" si="16"/>
        <v>0</v>
      </c>
      <c r="AA78" s="47">
        <f t="shared" si="16"/>
        <v>0</v>
      </c>
      <c r="AB78" s="46">
        <f t="shared" si="16"/>
        <v>18.021782776</v>
      </c>
      <c r="AC78" s="32">
        <f t="shared" si="16"/>
        <v>2.300327259</v>
      </c>
      <c r="AD78" s="32">
        <f t="shared" si="16"/>
        <v>0</v>
      </c>
      <c r="AE78" s="32">
        <f t="shared" si="16"/>
        <v>0</v>
      </c>
      <c r="AF78" s="47">
        <f t="shared" si="16"/>
        <v>559.3334753519999</v>
      </c>
      <c r="AG78" s="46">
        <f t="shared" si="16"/>
        <v>0</v>
      </c>
      <c r="AH78" s="32">
        <f t="shared" si="16"/>
        <v>0</v>
      </c>
      <c r="AI78" s="32">
        <f t="shared" si="16"/>
        <v>0</v>
      </c>
      <c r="AJ78" s="32">
        <f t="shared" si="16"/>
        <v>0</v>
      </c>
      <c r="AK78" s="47">
        <f t="shared" si="16"/>
        <v>0</v>
      </c>
      <c r="AL78" s="46">
        <f t="shared" si="16"/>
        <v>1.06886383</v>
      </c>
      <c r="AM78" s="32">
        <f t="shared" si="16"/>
        <v>0.298505397</v>
      </c>
      <c r="AN78" s="32">
        <f t="shared" si="16"/>
        <v>0</v>
      </c>
      <c r="AO78" s="32">
        <f t="shared" si="16"/>
        <v>0</v>
      </c>
      <c r="AP78" s="47">
        <f t="shared" si="16"/>
        <v>14.371135194999999</v>
      </c>
      <c r="AQ78" s="46">
        <f t="shared" si="16"/>
        <v>0</v>
      </c>
      <c r="AR78" s="32">
        <f t="shared" si="16"/>
        <v>0</v>
      </c>
      <c r="AS78" s="32">
        <f t="shared" si="16"/>
        <v>0</v>
      </c>
      <c r="AT78" s="32">
        <f t="shared" si="16"/>
        <v>0</v>
      </c>
      <c r="AU78" s="47">
        <f t="shared" si="16"/>
        <v>0</v>
      </c>
      <c r="AV78" s="46">
        <f t="shared" si="16"/>
        <v>13.863962498000001</v>
      </c>
      <c r="AW78" s="32">
        <f t="shared" si="16"/>
        <v>4.500453166000001</v>
      </c>
      <c r="AX78" s="32">
        <f t="shared" si="16"/>
        <v>0</v>
      </c>
      <c r="AY78" s="32">
        <f t="shared" si="16"/>
        <v>0</v>
      </c>
      <c r="AZ78" s="47">
        <f t="shared" si="16"/>
        <v>27.238573117999998</v>
      </c>
      <c r="BA78" s="46">
        <f t="shared" si="16"/>
        <v>0</v>
      </c>
      <c r="BB78" s="32">
        <f t="shared" si="16"/>
        <v>0</v>
      </c>
      <c r="BC78" s="32">
        <f t="shared" si="16"/>
        <v>0</v>
      </c>
      <c r="BD78" s="32">
        <f t="shared" si="16"/>
        <v>0</v>
      </c>
      <c r="BE78" s="47">
        <f t="shared" si="16"/>
        <v>0</v>
      </c>
      <c r="BF78" s="46">
        <f t="shared" si="16"/>
        <v>6.079026966000001</v>
      </c>
      <c r="BG78" s="32">
        <f t="shared" si="16"/>
        <v>0.481940405</v>
      </c>
      <c r="BH78" s="32">
        <f t="shared" si="16"/>
        <v>0</v>
      </c>
      <c r="BI78" s="32">
        <f t="shared" si="16"/>
        <v>0</v>
      </c>
      <c r="BJ78" s="47">
        <f>SUM(BJ73:BJ77)</f>
        <v>2.849283758</v>
      </c>
      <c r="BK78" s="31">
        <f>SUM(BK73:BK77)</f>
        <v>679.1300649240001</v>
      </c>
    </row>
    <row r="79" spans="1:63" ht="4.5" customHeight="1">
      <c r="A79" s="7"/>
      <c r="B79" s="11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4"/>
    </row>
    <row r="80" spans="1:63" ht="12.75">
      <c r="A80" s="7"/>
      <c r="B80" s="12" t="s">
        <v>47</v>
      </c>
      <c r="C80" s="32">
        <f aca="true" t="shared" si="17" ref="C80:BJ80">C40+C55+C60+C69+C78</f>
        <v>0</v>
      </c>
      <c r="D80" s="32">
        <f t="shared" si="17"/>
        <v>420.27953469600004</v>
      </c>
      <c r="E80" s="32">
        <f t="shared" si="17"/>
        <v>0</v>
      </c>
      <c r="F80" s="32">
        <f t="shared" si="17"/>
        <v>0</v>
      </c>
      <c r="G80" s="32">
        <f t="shared" si="17"/>
        <v>0</v>
      </c>
      <c r="H80" s="32">
        <f t="shared" si="17"/>
        <v>42.434537106</v>
      </c>
      <c r="I80" s="32">
        <f t="shared" si="17"/>
        <v>3143.89224001</v>
      </c>
      <c r="J80" s="32">
        <f t="shared" si="17"/>
        <v>128.548015466</v>
      </c>
      <c r="K80" s="32">
        <f t="shared" si="17"/>
        <v>0</v>
      </c>
      <c r="L80" s="32">
        <f t="shared" si="17"/>
        <v>103.82278498399998</v>
      </c>
      <c r="M80" s="32">
        <f t="shared" si="17"/>
        <v>0</v>
      </c>
      <c r="N80" s="32">
        <f t="shared" si="17"/>
        <v>0</v>
      </c>
      <c r="O80" s="32">
        <f t="shared" si="17"/>
        <v>0</v>
      </c>
      <c r="P80" s="32">
        <f t="shared" si="17"/>
        <v>0</v>
      </c>
      <c r="Q80" s="32">
        <f t="shared" si="17"/>
        <v>0</v>
      </c>
      <c r="R80" s="32">
        <f t="shared" si="17"/>
        <v>14.950365559000002</v>
      </c>
      <c r="S80" s="32">
        <f t="shared" si="17"/>
        <v>273.39797803700003</v>
      </c>
      <c r="T80" s="32">
        <f t="shared" si="17"/>
        <v>80.387209662</v>
      </c>
      <c r="U80" s="32">
        <f t="shared" si="17"/>
        <v>0</v>
      </c>
      <c r="V80" s="32">
        <f t="shared" si="17"/>
        <v>8.920154454</v>
      </c>
      <c r="W80" s="32">
        <f t="shared" si="17"/>
        <v>0</v>
      </c>
      <c r="X80" s="32">
        <f t="shared" si="17"/>
        <v>0</v>
      </c>
      <c r="Y80" s="32">
        <f t="shared" si="17"/>
        <v>0</v>
      </c>
      <c r="Z80" s="32">
        <f t="shared" si="17"/>
        <v>0</v>
      </c>
      <c r="AA80" s="32">
        <f t="shared" si="17"/>
        <v>0</v>
      </c>
      <c r="AB80" s="32">
        <f t="shared" si="17"/>
        <v>244.859314526</v>
      </c>
      <c r="AC80" s="32">
        <f t="shared" si="17"/>
        <v>64.651993011</v>
      </c>
      <c r="AD80" s="32">
        <f t="shared" si="17"/>
        <v>0</v>
      </c>
      <c r="AE80" s="32">
        <f t="shared" si="17"/>
        <v>0</v>
      </c>
      <c r="AF80" s="32">
        <f t="shared" si="17"/>
        <v>3488.0716483539995</v>
      </c>
      <c r="AG80" s="32">
        <f t="shared" si="17"/>
        <v>0</v>
      </c>
      <c r="AH80" s="32">
        <f t="shared" si="17"/>
        <v>0</v>
      </c>
      <c r="AI80" s="32">
        <f t="shared" si="17"/>
        <v>0</v>
      </c>
      <c r="AJ80" s="32">
        <f t="shared" si="17"/>
        <v>0</v>
      </c>
      <c r="AK80" s="32">
        <f t="shared" si="17"/>
        <v>0</v>
      </c>
      <c r="AL80" s="32">
        <f t="shared" si="17"/>
        <v>15.005443060999998</v>
      </c>
      <c r="AM80" s="32">
        <f t="shared" si="17"/>
        <v>7.499049208999999</v>
      </c>
      <c r="AN80" s="32">
        <f t="shared" si="17"/>
        <v>0</v>
      </c>
      <c r="AO80" s="32">
        <f t="shared" si="17"/>
        <v>0</v>
      </c>
      <c r="AP80" s="32">
        <f t="shared" si="17"/>
        <v>116.428010839</v>
      </c>
      <c r="AQ80" s="32">
        <f t="shared" si="17"/>
        <v>0</v>
      </c>
      <c r="AR80" s="32">
        <f t="shared" si="17"/>
        <v>0</v>
      </c>
      <c r="AS80" s="32">
        <f t="shared" si="17"/>
        <v>0</v>
      </c>
      <c r="AT80" s="32">
        <f t="shared" si="17"/>
        <v>0</v>
      </c>
      <c r="AU80" s="32">
        <f t="shared" si="17"/>
        <v>0</v>
      </c>
      <c r="AV80" s="32">
        <f t="shared" si="17"/>
        <v>598.156590951</v>
      </c>
      <c r="AW80" s="32">
        <f t="shared" si="17"/>
        <v>623.7385281730001</v>
      </c>
      <c r="AX80" s="32">
        <f t="shared" si="17"/>
        <v>1.04887099</v>
      </c>
      <c r="AY80" s="32">
        <f t="shared" si="17"/>
        <v>0</v>
      </c>
      <c r="AZ80" s="51">
        <f t="shared" si="17"/>
        <v>670.031993496</v>
      </c>
      <c r="BA80" s="32">
        <f t="shared" si="17"/>
        <v>0</v>
      </c>
      <c r="BB80" s="32">
        <f t="shared" si="17"/>
        <v>0</v>
      </c>
      <c r="BC80" s="32">
        <f t="shared" si="17"/>
        <v>0</v>
      </c>
      <c r="BD80" s="32">
        <f t="shared" si="17"/>
        <v>0</v>
      </c>
      <c r="BE80" s="32">
        <f t="shared" si="17"/>
        <v>0</v>
      </c>
      <c r="BF80" s="32">
        <f t="shared" si="17"/>
        <v>181.69219669900002</v>
      </c>
      <c r="BG80" s="32">
        <f t="shared" si="17"/>
        <v>14.765474042000001</v>
      </c>
      <c r="BH80" s="32">
        <f t="shared" si="17"/>
        <v>0</v>
      </c>
      <c r="BI80" s="32">
        <f t="shared" si="17"/>
        <v>0</v>
      </c>
      <c r="BJ80" s="32">
        <f t="shared" si="17"/>
        <v>63.15900269100001</v>
      </c>
      <c r="BK80" s="32">
        <f>BK40+BK55+BK60+BK69+BK78</f>
        <v>10305.740936015998</v>
      </c>
    </row>
    <row r="81" spans="1:63" ht="4.5" customHeight="1">
      <c r="A81" s="7"/>
      <c r="B81" s="12"/>
      <c r="C81" s="98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99"/>
    </row>
    <row r="82" spans="1:63" ht="14.25" customHeight="1">
      <c r="A82" s="7" t="s">
        <v>5</v>
      </c>
      <c r="B82" s="13" t="s">
        <v>23</v>
      </c>
      <c r="C82" s="98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99"/>
    </row>
    <row r="83" spans="1:63" ht="14.25" customHeight="1">
      <c r="A83" s="7"/>
      <c r="B83" s="36" t="s">
        <v>54</v>
      </c>
      <c r="C83" s="64">
        <v>0</v>
      </c>
      <c r="D83" s="64">
        <v>0.75507585</v>
      </c>
      <c r="E83" s="64">
        <v>0</v>
      </c>
      <c r="F83" s="64">
        <v>0</v>
      </c>
      <c r="G83" s="64">
        <v>0</v>
      </c>
      <c r="H83" s="64">
        <v>0.018807228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0.026398563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0.764621491</v>
      </c>
      <c r="AC83" s="64">
        <v>0.466172787</v>
      </c>
      <c r="AD83" s="64">
        <v>0</v>
      </c>
      <c r="AE83" s="64">
        <v>0</v>
      </c>
      <c r="AF83" s="64">
        <v>41.600768844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0.098884238</v>
      </c>
      <c r="AM83" s="64">
        <v>0</v>
      </c>
      <c r="AN83" s="64">
        <v>0</v>
      </c>
      <c r="AO83" s="64">
        <v>0</v>
      </c>
      <c r="AP83" s="64">
        <v>2.341062861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0.080597128</v>
      </c>
      <c r="AW83" s="64">
        <v>0</v>
      </c>
      <c r="AX83" s="64">
        <v>0</v>
      </c>
      <c r="AY83" s="64">
        <v>0</v>
      </c>
      <c r="AZ83" s="64">
        <v>1.312812743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0.001115944</v>
      </c>
      <c r="BG83" s="64">
        <v>0</v>
      </c>
      <c r="BH83" s="64">
        <v>0</v>
      </c>
      <c r="BI83" s="64">
        <v>0</v>
      </c>
      <c r="BJ83" s="64">
        <v>0</v>
      </c>
      <c r="BK83" s="65">
        <f>SUM(C83:BJ83)</f>
        <v>47.466317677</v>
      </c>
    </row>
    <row r="84" spans="1:63" ht="14.25" customHeight="1">
      <c r="A84" s="7"/>
      <c r="B84" s="35" t="s">
        <v>55</v>
      </c>
      <c r="C84" s="64">
        <v>0</v>
      </c>
      <c r="D84" s="64">
        <v>0.890825003</v>
      </c>
      <c r="E84" s="64">
        <v>0</v>
      </c>
      <c r="F84" s="64">
        <v>0</v>
      </c>
      <c r="G84" s="64">
        <v>0</v>
      </c>
      <c r="H84" s="64">
        <v>0.084066778</v>
      </c>
      <c r="I84" s="64">
        <v>0</v>
      </c>
      <c r="J84" s="64">
        <v>0</v>
      </c>
      <c r="K84" s="64">
        <v>0</v>
      </c>
      <c r="L84" s="64">
        <v>0.627460211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0.032017738</v>
      </c>
      <c r="S84" s="64">
        <v>0</v>
      </c>
      <c r="T84" s="64">
        <v>0</v>
      </c>
      <c r="U84" s="64">
        <v>0</v>
      </c>
      <c r="V84" s="64">
        <v>0.00244208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1.585316174</v>
      </c>
      <c r="AC84" s="64">
        <v>0</v>
      </c>
      <c r="AD84" s="64">
        <v>0</v>
      </c>
      <c r="AE84" s="64">
        <v>0</v>
      </c>
      <c r="AF84" s="64">
        <v>31.302872608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0.109099437</v>
      </c>
      <c r="AM84" s="64">
        <v>0</v>
      </c>
      <c r="AN84" s="64">
        <v>0</v>
      </c>
      <c r="AO84" s="64">
        <v>0</v>
      </c>
      <c r="AP84" s="64">
        <v>1.133089041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1.042935279</v>
      </c>
      <c r="AW84" s="64">
        <v>0.915660294</v>
      </c>
      <c r="AX84" s="64">
        <v>0</v>
      </c>
      <c r="AY84" s="64">
        <v>0</v>
      </c>
      <c r="AZ84" s="64">
        <v>2.555437686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0.10531127</v>
      </c>
      <c r="BG84" s="64">
        <v>0</v>
      </c>
      <c r="BH84" s="64">
        <v>0</v>
      </c>
      <c r="BI84" s="64">
        <v>0</v>
      </c>
      <c r="BJ84" s="64">
        <v>0.161719655</v>
      </c>
      <c r="BK84" s="65">
        <f>SUM(C84:BJ84)</f>
        <v>40.54825325399999</v>
      </c>
    </row>
    <row r="85" spans="1:63" ht="12.75">
      <c r="A85" s="7"/>
      <c r="B85" s="35" t="s">
        <v>56</v>
      </c>
      <c r="C85" s="64">
        <v>0</v>
      </c>
      <c r="D85" s="64">
        <v>0.902882816</v>
      </c>
      <c r="E85" s="64">
        <v>0</v>
      </c>
      <c r="F85" s="64">
        <v>0</v>
      </c>
      <c r="G85" s="64">
        <v>0</v>
      </c>
      <c r="H85" s="64">
        <v>0.073830866</v>
      </c>
      <c r="I85" s="64">
        <v>0</v>
      </c>
      <c r="J85" s="64">
        <v>0</v>
      </c>
      <c r="K85" s="64">
        <v>0</v>
      </c>
      <c r="L85" s="64">
        <v>0.359317075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0.040769565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1.288461047</v>
      </c>
      <c r="AC85" s="64">
        <v>0.315926039</v>
      </c>
      <c r="AD85" s="64">
        <v>0</v>
      </c>
      <c r="AE85" s="64">
        <v>0</v>
      </c>
      <c r="AF85" s="64">
        <v>53.738211778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0.096033999</v>
      </c>
      <c r="AM85" s="64">
        <v>0</v>
      </c>
      <c r="AN85" s="64">
        <v>0</v>
      </c>
      <c r="AO85" s="64">
        <v>0</v>
      </c>
      <c r="AP85" s="64">
        <v>3.281425926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0.997066145</v>
      </c>
      <c r="AW85" s="64">
        <v>0.414074993</v>
      </c>
      <c r="AX85" s="64">
        <v>0</v>
      </c>
      <c r="AY85" s="64">
        <v>0</v>
      </c>
      <c r="AZ85" s="64">
        <v>6.886977773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0.019385648</v>
      </c>
      <c r="BG85" s="64">
        <v>0.529638816</v>
      </c>
      <c r="BH85" s="64">
        <v>0</v>
      </c>
      <c r="BI85" s="64">
        <v>0</v>
      </c>
      <c r="BJ85" s="64">
        <v>0</v>
      </c>
      <c r="BK85" s="65">
        <f>SUM(C85:BJ85)</f>
        <v>68.94400248599999</v>
      </c>
    </row>
    <row r="86" spans="1:63" ht="13.5" thickBot="1">
      <c r="A86" s="14"/>
      <c r="B86" s="45" t="s">
        <v>39</v>
      </c>
      <c r="C86" s="58">
        <f aca="true" t="shared" si="18" ref="C86:BJ86">SUM(C83:C85)</f>
        <v>0</v>
      </c>
      <c r="D86" s="59">
        <f t="shared" si="18"/>
        <v>2.548783669</v>
      </c>
      <c r="E86" s="59">
        <f t="shared" si="18"/>
        <v>0</v>
      </c>
      <c r="F86" s="59">
        <f t="shared" si="18"/>
        <v>0</v>
      </c>
      <c r="G86" s="60">
        <f t="shared" si="18"/>
        <v>0</v>
      </c>
      <c r="H86" s="58">
        <f t="shared" si="18"/>
        <v>0.17670487199999999</v>
      </c>
      <c r="I86" s="59">
        <f t="shared" si="18"/>
        <v>0</v>
      </c>
      <c r="J86" s="59">
        <f t="shared" si="18"/>
        <v>0</v>
      </c>
      <c r="K86" s="59">
        <f t="shared" si="18"/>
        <v>0</v>
      </c>
      <c r="L86" s="60">
        <f t="shared" si="18"/>
        <v>0.986777286</v>
      </c>
      <c r="M86" s="58">
        <f t="shared" si="18"/>
        <v>0</v>
      </c>
      <c r="N86" s="59">
        <f t="shared" si="18"/>
        <v>0</v>
      </c>
      <c r="O86" s="59">
        <f t="shared" si="18"/>
        <v>0</v>
      </c>
      <c r="P86" s="59">
        <f t="shared" si="18"/>
        <v>0</v>
      </c>
      <c r="Q86" s="60">
        <f t="shared" si="18"/>
        <v>0</v>
      </c>
      <c r="R86" s="58">
        <f t="shared" si="18"/>
        <v>0.099185866</v>
      </c>
      <c r="S86" s="59">
        <f t="shared" si="18"/>
        <v>0</v>
      </c>
      <c r="T86" s="59">
        <f t="shared" si="18"/>
        <v>0</v>
      </c>
      <c r="U86" s="59">
        <f t="shared" si="18"/>
        <v>0</v>
      </c>
      <c r="V86" s="60">
        <f t="shared" si="18"/>
        <v>0.00244208</v>
      </c>
      <c r="W86" s="58">
        <f t="shared" si="18"/>
        <v>0</v>
      </c>
      <c r="X86" s="59">
        <f t="shared" si="18"/>
        <v>0</v>
      </c>
      <c r="Y86" s="59">
        <f t="shared" si="18"/>
        <v>0</v>
      </c>
      <c r="Z86" s="59">
        <f t="shared" si="18"/>
        <v>0</v>
      </c>
      <c r="AA86" s="60">
        <f t="shared" si="18"/>
        <v>0</v>
      </c>
      <c r="AB86" s="58">
        <f t="shared" si="18"/>
        <v>3.638398712</v>
      </c>
      <c r="AC86" s="59">
        <f t="shared" si="18"/>
        <v>0.7820988259999999</v>
      </c>
      <c r="AD86" s="59">
        <f t="shared" si="18"/>
        <v>0</v>
      </c>
      <c r="AE86" s="59">
        <f t="shared" si="18"/>
        <v>0</v>
      </c>
      <c r="AF86" s="60">
        <f t="shared" si="18"/>
        <v>126.64185323000001</v>
      </c>
      <c r="AG86" s="58">
        <f t="shared" si="18"/>
        <v>0</v>
      </c>
      <c r="AH86" s="59">
        <f t="shared" si="18"/>
        <v>0</v>
      </c>
      <c r="AI86" s="59">
        <f t="shared" si="18"/>
        <v>0</v>
      </c>
      <c r="AJ86" s="59">
        <f t="shared" si="18"/>
        <v>0</v>
      </c>
      <c r="AK86" s="60">
        <f t="shared" si="18"/>
        <v>0</v>
      </c>
      <c r="AL86" s="58">
        <f t="shared" si="18"/>
        <v>0.30401767399999996</v>
      </c>
      <c r="AM86" s="59">
        <f t="shared" si="18"/>
        <v>0</v>
      </c>
      <c r="AN86" s="59">
        <f t="shared" si="18"/>
        <v>0</v>
      </c>
      <c r="AO86" s="59">
        <f t="shared" si="18"/>
        <v>0</v>
      </c>
      <c r="AP86" s="60">
        <f t="shared" si="18"/>
        <v>6.755577828</v>
      </c>
      <c r="AQ86" s="58">
        <f t="shared" si="18"/>
        <v>0</v>
      </c>
      <c r="AR86" s="59">
        <f t="shared" si="18"/>
        <v>0</v>
      </c>
      <c r="AS86" s="59">
        <f t="shared" si="18"/>
        <v>0</v>
      </c>
      <c r="AT86" s="59">
        <f t="shared" si="18"/>
        <v>0</v>
      </c>
      <c r="AU86" s="60">
        <f t="shared" si="18"/>
        <v>0</v>
      </c>
      <c r="AV86" s="58">
        <f t="shared" si="18"/>
        <v>2.1205985519999997</v>
      </c>
      <c r="AW86" s="59">
        <f t="shared" si="18"/>
        <v>1.329735287</v>
      </c>
      <c r="AX86" s="59">
        <f t="shared" si="18"/>
        <v>0</v>
      </c>
      <c r="AY86" s="59">
        <f t="shared" si="18"/>
        <v>0</v>
      </c>
      <c r="AZ86" s="61">
        <f t="shared" si="18"/>
        <v>10.755228202</v>
      </c>
      <c r="BA86" s="58">
        <f t="shared" si="18"/>
        <v>0</v>
      </c>
      <c r="BB86" s="59">
        <f t="shared" si="18"/>
        <v>0</v>
      </c>
      <c r="BC86" s="59">
        <f t="shared" si="18"/>
        <v>0</v>
      </c>
      <c r="BD86" s="59">
        <f t="shared" si="18"/>
        <v>0</v>
      </c>
      <c r="BE86" s="60">
        <f t="shared" si="18"/>
        <v>0</v>
      </c>
      <c r="BF86" s="58">
        <f t="shared" si="18"/>
        <v>0.125812862</v>
      </c>
      <c r="BG86" s="59">
        <f t="shared" si="18"/>
        <v>0.529638816</v>
      </c>
      <c r="BH86" s="59">
        <f t="shared" si="18"/>
        <v>0</v>
      </c>
      <c r="BI86" s="59">
        <f t="shared" si="18"/>
        <v>0</v>
      </c>
      <c r="BJ86" s="60">
        <f t="shared" si="18"/>
        <v>0.161719655</v>
      </c>
      <c r="BK86" s="62">
        <f>SUM(BK83:BK85)</f>
        <v>156.95857341699997</v>
      </c>
    </row>
    <row r="87" spans="1:63" ht="4.5" customHeight="1">
      <c r="A87" s="7"/>
      <c r="B87" s="12"/>
      <c r="C87" s="98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99"/>
    </row>
  </sheetData>
  <sheetProtection/>
  <mergeCells count="50">
    <mergeCell ref="C66:BK66"/>
    <mergeCell ref="C70:BK70"/>
    <mergeCell ref="C79:BK79"/>
    <mergeCell ref="C81:BK81"/>
    <mergeCell ref="C87:BK87"/>
    <mergeCell ref="C58:BK58"/>
    <mergeCell ref="C63:BK63"/>
    <mergeCell ref="C82:BK82"/>
    <mergeCell ref="C25:BK25"/>
    <mergeCell ref="C28:BK28"/>
    <mergeCell ref="C31:BK31"/>
    <mergeCell ref="C41:BK41"/>
    <mergeCell ref="C46:BK46"/>
    <mergeCell ref="C56:BK56"/>
    <mergeCell ref="C61:BK61"/>
    <mergeCell ref="C3:L3"/>
    <mergeCell ref="AQ2:BJ2"/>
    <mergeCell ref="AQ3:AZ3"/>
    <mergeCell ref="AL4:AP4"/>
    <mergeCell ref="C42:BK42"/>
    <mergeCell ref="M3:V3"/>
    <mergeCell ref="W4:AA4"/>
    <mergeCell ref="AB4:AF4"/>
    <mergeCell ref="AQ4:AU4"/>
    <mergeCell ref="A1:A5"/>
    <mergeCell ref="B1:B5"/>
    <mergeCell ref="C1:BK1"/>
    <mergeCell ref="C2:V2"/>
    <mergeCell ref="W2:AP2"/>
    <mergeCell ref="BK2:BK5"/>
    <mergeCell ref="C72:BK72"/>
    <mergeCell ref="W3:AF3"/>
    <mergeCell ref="AV4:AZ4"/>
    <mergeCell ref="AG3:AP3"/>
    <mergeCell ref="AG4:AK4"/>
    <mergeCell ref="BA3:BJ3"/>
    <mergeCell ref="C62:BK62"/>
    <mergeCell ref="C71:BK71"/>
    <mergeCell ref="H4:L4"/>
    <mergeCell ref="BA4:BE4"/>
    <mergeCell ref="BF4:BJ4"/>
    <mergeCell ref="C6:BK6"/>
    <mergeCell ref="C11:BK11"/>
    <mergeCell ref="C14:BK14"/>
    <mergeCell ref="C4:G4"/>
    <mergeCell ref="C7:BK7"/>
    <mergeCell ref="M4:Q4"/>
    <mergeCell ref="R4:V4"/>
    <mergeCell ref="C43:BK43"/>
    <mergeCell ref="C57:BK57"/>
  </mergeCells>
  <printOptions/>
  <pageMargins left="0.7" right="0.7" top="0.37" bottom="0.37" header="0.3" footer="0.3"/>
  <pageSetup horizontalDpi="600" verticalDpi="600" orientation="landscape" paperSize="8" r:id="rId1"/>
  <headerFoot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" sqref="A3"/>
    </sheetView>
  </sheetViews>
  <sheetFormatPr defaultColWidth="0" defaultRowHeight="12.75" zeroHeight="1"/>
  <cols>
    <col min="1" max="1" width="9.140625" style="0" customWidth="1"/>
    <col min="2" max="2" width="25.28125" style="0" bestFit="1" customWidth="1"/>
    <col min="3" max="3" width="15.421875" style="0" customWidth="1"/>
    <col min="4" max="5" width="18.28125" style="0" bestFit="1" customWidth="1"/>
    <col min="6" max="6" width="14.57421875" style="0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19.8515625" style="0" bestFit="1" customWidth="1"/>
    <col min="11" max="16384" width="0" style="0" hidden="1" customWidth="1"/>
  </cols>
  <sheetData>
    <row r="1" spans="1:10" ht="16.5" customHeight="1">
      <c r="A1" s="103" t="s">
        <v>57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6.5" customHeigh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5"/>
    </row>
    <row r="3" spans="1:10" ht="16.5" customHeight="1">
      <c r="A3" s="38" t="s">
        <v>31</v>
      </c>
      <c r="B3" s="39" t="s">
        <v>59</v>
      </c>
      <c r="C3" s="39" t="s">
        <v>60</v>
      </c>
      <c r="D3" s="39" t="s">
        <v>61</v>
      </c>
      <c r="E3" s="39" t="s">
        <v>7</v>
      </c>
      <c r="F3" s="39" t="s">
        <v>8</v>
      </c>
      <c r="G3" s="39" t="s">
        <v>20</v>
      </c>
      <c r="H3" s="39" t="s">
        <v>62</v>
      </c>
      <c r="I3" s="39" t="s">
        <v>63</v>
      </c>
      <c r="J3" s="39" t="s">
        <v>64</v>
      </c>
    </row>
    <row r="4" spans="1:10" ht="16.5" customHeight="1">
      <c r="A4" s="40">
        <v>1</v>
      </c>
      <c r="B4" s="41" t="s">
        <v>65</v>
      </c>
      <c r="C4" s="63">
        <v>2.2824E-05</v>
      </c>
      <c r="D4" s="63">
        <v>0</v>
      </c>
      <c r="E4" s="63">
        <v>0.104912355</v>
      </c>
      <c r="F4" s="63">
        <v>0</v>
      </c>
      <c r="G4" s="63">
        <v>0.00154788</v>
      </c>
      <c r="H4" s="63">
        <v>0</v>
      </c>
      <c r="I4" s="63">
        <v>0</v>
      </c>
      <c r="J4" s="63">
        <v>0</v>
      </c>
    </row>
    <row r="5" spans="1:10" ht="16.5" customHeight="1">
      <c r="A5" s="40">
        <v>2</v>
      </c>
      <c r="B5" s="42" t="s">
        <v>66</v>
      </c>
      <c r="C5" s="63">
        <v>8.327771772</v>
      </c>
      <c r="D5" s="63">
        <v>18.508917399</v>
      </c>
      <c r="E5" s="63">
        <v>71.989756191</v>
      </c>
      <c r="F5" s="63">
        <v>0</v>
      </c>
      <c r="G5" s="63">
        <v>9.061827775</v>
      </c>
      <c r="H5" s="63">
        <v>0</v>
      </c>
      <c r="I5" s="63">
        <v>0</v>
      </c>
      <c r="J5" s="63">
        <v>3.784404617</v>
      </c>
    </row>
    <row r="6" spans="1:10" ht="16.5" customHeight="1">
      <c r="A6" s="40">
        <v>3</v>
      </c>
      <c r="B6" s="41" t="s">
        <v>67</v>
      </c>
      <c r="C6" s="63">
        <v>0</v>
      </c>
      <c r="D6" s="63">
        <v>0.000515832</v>
      </c>
      <c r="E6" s="63">
        <v>0.335839045</v>
      </c>
      <c r="F6" s="63">
        <v>0</v>
      </c>
      <c r="G6" s="63">
        <v>0.002201221</v>
      </c>
      <c r="H6" s="63">
        <v>0</v>
      </c>
      <c r="I6" s="63">
        <v>0</v>
      </c>
      <c r="J6" s="63">
        <v>0</v>
      </c>
    </row>
    <row r="7" spans="1:10" ht="16.5" customHeight="1">
      <c r="A7" s="40">
        <v>4</v>
      </c>
      <c r="B7" s="42" t="s">
        <v>68</v>
      </c>
      <c r="C7" s="63">
        <v>5.0602E-05</v>
      </c>
      <c r="D7" s="63">
        <v>1.269648699</v>
      </c>
      <c r="E7" s="63">
        <v>2.617102864</v>
      </c>
      <c r="F7" s="63">
        <v>0</v>
      </c>
      <c r="G7" s="63">
        <v>0.142114228</v>
      </c>
      <c r="H7" s="63">
        <v>0</v>
      </c>
      <c r="I7" s="63">
        <v>0</v>
      </c>
      <c r="J7" s="63">
        <v>0</v>
      </c>
    </row>
    <row r="8" spans="1:10" ht="16.5" customHeight="1">
      <c r="A8" s="40">
        <v>5</v>
      </c>
      <c r="B8" s="42" t="s">
        <v>69</v>
      </c>
      <c r="C8" s="63">
        <v>1.502913437</v>
      </c>
      <c r="D8" s="63">
        <v>0.808314675</v>
      </c>
      <c r="E8" s="63">
        <v>8.656426046</v>
      </c>
      <c r="F8" s="63">
        <v>0</v>
      </c>
      <c r="G8" s="63">
        <v>1.209772788</v>
      </c>
      <c r="H8" s="63">
        <v>0</v>
      </c>
      <c r="I8" s="63">
        <v>0</v>
      </c>
      <c r="J8" s="63">
        <v>0.057501445</v>
      </c>
    </row>
    <row r="9" spans="1:10" ht="16.5" customHeight="1">
      <c r="A9" s="40">
        <v>6</v>
      </c>
      <c r="B9" s="42" t="s">
        <v>70</v>
      </c>
      <c r="C9" s="63">
        <v>37.402021585</v>
      </c>
      <c r="D9" s="63">
        <v>10.297925238</v>
      </c>
      <c r="E9" s="63">
        <v>25.109211528</v>
      </c>
      <c r="F9" s="63">
        <v>0</v>
      </c>
      <c r="G9" s="63">
        <v>4.061877603</v>
      </c>
      <c r="H9" s="63">
        <v>0</v>
      </c>
      <c r="I9" s="63">
        <v>0</v>
      </c>
      <c r="J9" s="63">
        <v>0.53354185</v>
      </c>
    </row>
    <row r="10" spans="1:10" ht="16.5" customHeight="1">
      <c r="A10" s="40">
        <v>7</v>
      </c>
      <c r="B10" s="42" t="s">
        <v>71</v>
      </c>
      <c r="C10" s="63">
        <v>0.096200038</v>
      </c>
      <c r="D10" s="63">
        <v>1.71272927</v>
      </c>
      <c r="E10" s="63">
        <v>4.689625748</v>
      </c>
      <c r="F10" s="63">
        <v>0</v>
      </c>
      <c r="G10" s="63">
        <v>0.878643426</v>
      </c>
      <c r="H10" s="63">
        <v>0</v>
      </c>
      <c r="I10" s="63">
        <v>0</v>
      </c>
      <c r="J10" s="63">
        <v>0.001986547</v>
      </c>
    </row>
    <row r="11" spans="1:10" ht="16.5" customHeight="1">
      <c r="A11" s="40">
        <v>8</v>
      </c>
      <c r="B11" s="41" t="s">
        <v>72</v>
      </c>
      <c r="C11" s="63">
        <v>0</v>
      </c>
      <c r="D11" s="63">
        <v>0</v>
      </c>
      <c r="E11" s="63">
        <v>0.191995433</v>
      </c>
      <c r="F11" s="63">
        <v>0</v>
      </c>
      <c r="G11" s="63">
        <v>0.01181948</v>
      </c>
      <c r="H11" s="63">
        <v>0</v>
      </c>
      <c r="I11" s="63">
        <v>0</v>
      </c>
      <c r="J11" s="63">
        <v>0</v>
      </c>
    </row>
    <row r="12" spans="1:10" ht="16.5" customHeight="1">
      <c r="A12" s="40">
        <v>9</v>
      </c>
      <c r="B12" s="41" t="s">
        <v>73</v>
      </c>
      <c r="C12" s="63">
        <v>0</v>
      </c>
      <c r="D12" s="63">
        <v>0</v>
      </c>
      <c r="E12" s="63">
        <v>0.375241192</v>
      </c>
      <c r="F12" s="63">
        <v>0</v>
      </c>
      <c r="G12" s="63">
        <v>0.015598469</v>
      </c>
      <c r="H12" s="63">
        <v>0</v>
      </c>
      <c r="I12" s="63">
        <v>0</v>
      </c>
      <c r="J12" s="63">
        <v>0</v>
      </c>
    </row>
    <row r="13" spans="1:10" ht="16.5" customHeight="1">
      <c r="A13" s="40">
        <v>10</v>
      </c>
      <c r="B13" s="42" t="s">
        <v>74</v>
      </c>
      <c r="C13" s="63">
        <v>0.218811401</v>
      </c>
      <c r="D13" s="63">
        <v>1.398315175</v>
      </c>
      <c r="E13" s="63">
        <v>10.00873955</v>
      </c>
      <c r="F13" s="63">
        <v>0</v>
      </c>
      <c r="G13" s="63">
        <v>2.340773592</v>
      </c>
      <c r="H13" s="63">
        <v>0</v>
      </c>
      <c r="I13" s="63">
        <v>0</v>
      </c>
      <c r="J13" s="63">
        <v>1.332270733</v>
      </c>
    </row>
    <row r="14" spans="1:10" ht="16.5" customHeight="1">
      <c r="A14" s="40">
        <v>11</v>
      </c>
      <c r="B14" s="42" t="s">
        <v>75</v>
      </c>
      <c r="C14" s="63">
        <v>4.291269616</v>
      </c>
      <c r="D14" s="63">
        <v>29.887798142</v>
      </c>
      <c r="E14" s="63">
        <v>94.518475849</v>
      </c>
      <c r="F14" s="63">
        <v>0</v>
      </c>
      <c r="G14" s="63">
        <v>9.617551234</v>
      </c>
      <c r="H14" s="63">
        <v>0</v>
      </c>
      <c r="I14" s="63">
        <v>0</v>
      </c>
      <c r="J14" s="63">
        <v>1.450912736</v>
      </c>
    </row>
    <row r="15" spans="1:10" ht="16.5" customHeight="1">
      <c r="A15" s="40">
        <v>12</v>
      </c>
      <c r="B15" s="42" t="s">
        <v>76</v>
      </c>
      <c r="C15" s="63">
        <v>270.797371408</v>
      </c>
      <c r="D15" s="63">
        <v>423.169723218</v>
      </c>
      <c r="E15" s="63">
        <v>102.750611233</v>
      </c>
      <c r="F15" s="63">
        <v>0</v>
      </c>
      <c r="G15" s="63">
        <v>31.868132425</v>
      </c>
      <c r="H15" s="63">
        <v>0</v>
      </c>
      <c r="I15" s="63">
        <v>0</v>
      </c>
      <c r="J15" s="63">
        <v>4.012169125</v>
      </c>
    </row>
    <row r="16" spans="1:10" ht="16.5" customHeight="1">
      <c r="A16" s="40">
        <v>13</v>
      </c>
      <c r="B16" s="42" t="s">
        <v>77</v>
      </c>
      <c r="C16" s="63">
        <v>0.034605255</v>
      </c>
      <c r="D16" s="63">
        <v>0.760846919</v>
      </c>
      <c r="E16" s="63">
        <v>2.369533775</v>
      </c>
      <c r="F16" s="63">
        <v>0</v>
      </c>
      <c r="G16" s="63">
        <v>0.488596763</v>
      </c>
      <c r="H16" s="63">
        <v>0</v>
      </c>
      <c r="I16" s="63">
        <v>0</v>
      </c>
      <c r="J16" s="63">
        <v>0.026249664</v>
      </c>
    </row>
    <row r="17" spans="1:10" ht="16.5" customHeight="1">
      <c r="A17" s="40">
        <v>14</v>
      </c>
      <c r="B17" s="42" t="s">
        <v>78</v>
      </c>
      <c r="C17" s="63">
        <v>0</v>
      </c>
      <c r="D17" s="63">
        <v>0.085329281</v>
      </c>
      <c r="E17" s="63">
        <v>0.89011943</v>
      </c>
      <c r="F17" s="63">
        <v>0</v>
      </c>
      <c r="G17" s="63">
        <v>0.134757873</v>
      </c>
      <c r="H17" s="63">
        <v>0</v>
      </c>
      <c r="I17" s="63">
        <v>0</v>
      </c>
      <c r="J17" s="63">
        <v>0</v>
      </c>
    </row>
    <row r="18" spans="1:10" ht="16.5" customHeight="1">
      <c r="A18" s="40">
        <v>15</v>
      </c>
      <c r="B18" s="42" t="s">
        <v>79</v>
      </c>
      <c r="C18" s="63">
        <v>0.215916387</v>
      </c>
      <c r="D18" s="63">
        <v>1.175323243</v>
      </c>
      <c r="E18" s="63">
        <v>6.700079732</v>
      </c>
      <c r="F18" s="63">
        <v>0</v>
      </c>
      <c r="G18" s="63">
        <v>0.577703374</v>
      </c>
      <c r="H18" s="63">
        <v>0</v>
      </c>
      <c r="I18" s="63">
        <v>0</v>
      </c>
      <c r="J18" s="63">
        <v>0.013920593</v>
      </c>
    </row>
    <row r="19" spans="1:10" ht="16.5" customHeight="1">
      <c r="A19" s="40">
        <v>16</v>
      </c>
      <c r="B19" s="42" t="s">
        <v>80</v>
      </c>
      <c r="C19" s="63">
        <v>239.112441481</v>
      </c>
      <c r="D19" s="63">
        <v>270.518084739</v>
      </c>
      <c r="E19" s="63">
        <v>279.785075488</v>
      </c>
      <c r="F19" s="63">
        <v>0</v>
      </c>
      <c r="G19" s="63">
        <v>60.099119083</v>
      </c>
      <c r="H19" s="63">
        <v>0</v>
      </c>
      <c r="I19" s="63">
        <v>0</v>
      </c>
      <c r="J19" s="63">
        <v>7.663069304</v>
      </c>
    </row>
    <row r="20" spans="1:10" ht="16.5" customHeight="1">
      <c r="A20" s="40">
        <v>17</v>
      </c>
      <c r="B20" s="42" t="s">
        <v>81</v>
      </c>
      <c r="C20" s="63">
        <v>7.146708421</v>
      </c>
      <c r="D20" s="63">
        <v>33.318012969</v>
      </c>
      <c r="E20" s="63">
        <v>79.791884595</v>
      </c>
      <c r="F20" s="63">
        <v>0</v>
      </c>
      <c r="G20" s="63">
        <v>15.006309493</v>
      </c>
      <c r="H20" s="63">
        <v>0</v>
      </c>
      <c r="I20" s="63">
        <v>0</v>
      </c>
      <c r="J20" s="63">
        <v>6.772248523</v>
      </c>
    </row>
    <row r="21" spans="1:10" ht="16.5" customHeight="1">
      <c r="A21" s="40">
        <v>18</v>
      </c>
      <c r="B21" s="41" t="s">
        <v>82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ht="16.5" customHeight="1">
      <c r="A22" s="40">
        <v>19</v>
      </c>
      <c r="B22" s="42" t="s">
        <v>83</v>
      </c>
      <c r="C22" s="63">
        <v>108.65935217</v>
      </c>
      <c r="D22" s="63">
        <v>2.795153803</v>
      </c>
      <c r="E22" s="63">
        <v>15.80327343</v>
      </c>
      <c r="F22" s="63">
        <v>0</v>
      </c>
      <c r="G22" s="63">
        <v>2.383949206</v>
      </c>
      <c r="H22" s="63">
        <v>0</v>
      </c>
      <c r="I22" s="63">
        <v>0</v>
      </c>
      <c r="J22" s="63">
        <v>0.01574713</v>
      </c>
    </row>
    <row r="23" spans="1:10" ht="16.5" customHeight="1">
      <c r="A23" s="40">
        <v>20</v>
      </c>
      <c r="B23" s="42" t="s">
        <v>84</v>
      </c>
      <c r="C23" s="63">
        <v>2084.545983194</v>
      </c>
      <c r="D23" s="63">
        <v>797.746360151</v>
      </c>
      <c r="E23" s="63">
        <v>1130.514960672</v>
      </c>
      <c r="F23" s="63">
        <v>0</v>
      </c>
      <c r="G23" s="63">
        <v>201.144248796</v>
      </c>
      <c r="H23" s="63">
        <v>0</v>
      </c>
      <c r="I23" s="63">
        <v>0</v>
      </c>
      <c r="J23" s="63">
        <v>70.713549733</v>
      </c>
    </row>
    <row r="24" spans="1:10" ht="16.5" customHeight="1">
      <c r="A24" s="40">
        <v>21</v>
      </c>
      <c r="B24" s="41" t="s">
        <v>85</v>
      </c>
      <c r="C24" s="63">
        <v>0.001966826</v>
      </c>
      <c r="D24" s="63">
        <v>0</v>
      </c>
      <c r="E24" s="63">
        <v>0.065493614</v>
      </c>
      <c r="F24" s="63">
        <v>0</v>
      </c>
      <c r="G24" s="63">
        <v>0.000578816</v>
      </c>
      <c r="H24" s="63">
        <v>0</v>
      </c>
      <c r="I24" s="63">
        <v>0</v>
      </c>
      <c r="J24" s="63">
        <v>0</v>
      </c>
    </row>
    <row r="25" spans="1:10" ht="16.5" customHeight="1">
      <c r="A25" s="40">
        <v>22</v>
      </c>
      <c r="B25" s="42" t="s">
        <v>86</v>
      </c>
      <c r="C25" s="63">
        <v>0</v>
      </c>
      <c r="D25" s="63">
        <v>0.161763704</v>
      </c>
      <c r="E25" s="63">
        <v>0.512116811</v>
      </c>
      <c r="F25" s="63">
        <v>0</v>
      </c>
      <c r="G25" s="63">
        <v>0.003653026</v>
      </c>
      <c r="H25" s="63">
        <v>0</v>
      </c>
      <c r="I25" s="63">
        <v>0</v>
      </c>
      <c r="J25" s="63">
        <v>0</v>
      </c>
    </row>
    <row r="26" spans="1:10" ht="16.5" customHeight="1">
      <c r="A26" s="40">
        <v>23</v>
      </c>
      <c r="B26" s="41" t="s">
        <v>87</v>
      </c>
      <c r="C26" s="63">
        <v>0</v>
      </c>
      <c r="D26" s="63">
        <v>0</v>
      </c>
      <c r="E26" s="63">
        <v>0.145474099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ht="16.5" customHeight="1">
      <c r="A27" s="40">
        <v>24</v>
      </c>
      <c r="B27" s="41" t="s">
        <v>88</v>
      </c>
      <c r="C27" s="63">
        <v>0.010163816</v>
      </c>
      <c r="D27" s="63">
        <v>0.067965659</v>
      </c>
      <c r="E27" s="63">
        <v>0.074179454</v>
      </c>
      <c r="F27" s="63">
        <v>0</v>
      </c>
      <c r="G27" s="63">
        <v>0.250892194</v>
      </c>
      <c r="H27" s="63">
        <v>0</v>
      </c>
      <c r="I27" s="63">
        <v>0</v>
      </c>
      <c r="J27" s="63">
        <v>0.001234928</v>
      </c>
    </row>
    <row r="28" spans="1:10" ht="16.5" customHeight="1">
      <c r="A28" s="40">
        <v>25</v>
      </c>
      <c r="B28" s="42" t="s">
        <v>89</v>
      </c>
      <c r="C28" s="63">
        <v>658.631667954</v>
      </c>
      <c r="D28" s="63">
        <v>173.709361269</v>
      </c>
      <c r="E28" s="63">
        <v>271.35712316</v>
      </c>
      <c r="F28" s="63">
        <v>0</v>
      </c>
      <c r="G28" s="63">
        <v>64.795110954</v>
      </c>
      <c r="H28" s="63">
        <v>0</v>
      </c>
      <c r="I28" s="63">
        <v>0</v>
      </c>
      <c r="J28" s="63">
        <v>4.510772654</v>
      </c>
    </row>
    <row r="29" spans="1:10" ht="16.5" customHeight="1">
      <c r="A29" s="40">
        <v>26</v>
      </c>
      <c r="B29" s="42" t="s">
        <v>90</v>
      </c>
      <c r="C29" s="63">
        <v>0.3781778</v>
      </c>
      <c r="D29" s="63">
        <v>1.547362178</v>
      </c>
      <c r="E29" s="63">
        <v>5.557431418</v>
      </c>
      <c r="F29" s="63">
        <v>0</v>
      </c>
      <c r="G29" s="63">
        <v>0.731865987</v>
      </c>
      <c r="H29" s="63">
        <v>0</v>
      </c>
      <c r="I29" s="63">
        <v>0</v>
      </c>
      <c r="J29" s="63">
        <v>0.012236469</v>
      </c>
    </row>
    <row r="30" spans="1:10" ht="16.5" customHeight="1">
      <c r="A30" s="40">
        <v>27</v>
      </c>
      <c r="B30" s="42" t="s">
        <v>14</v>
      </c>
      <c r="C30" s="63">
        <v>186.277875763</v>
      </c>
      <c r="D30" s="63">
        <v>280.068057917</v>
      </c>
      <c r="E30" s="63">
        <v>435.801562955</v>
      </c>
      <c r="F30" s="63">
        <v>0</v>
      </c>
      <c r="G30" s="63">
        <v>160.902636369</v>
      </c>
      <c r="H30" s="63">
        <v>0</v>
      </c>
      <c r="I30" s="63">
        <v>0</v>
      </c>
      <c r="J30" s="63">
        <v>26.440669382</v>
      </c>
    </row>
    <row r="31" spans="1:10" ht="16.5" customHeight="1">
      <c r="A31" s="40">
        <v>28</v>
      </c>
      <c r="B31" s="42" t="s">
        <v>91</v>
      </c>
      <c r="C31" s="63">
        <v>0.064320312</v>
      </c>
      <c r="D31" s="63">
        <v>0.977541625</v>
      </c>
      <c r="E31" s="63">
        <v>1.537135749</v>
      </c>
      <c r="F31" s="63">
        <v>0</v>
      </c>
      <c r="G31" s="63">
        <v>0.202553147</v>
      </c>
      <c r="H31" s="63">
        <v>0</v>
      </c>
      <c r="I31" s="63">
        <v>0</v>
      </c>
      <c r="J31" s="63">
        <v>0</v>
      </c>
    </row>
    <row r="32" spans="1:10" ht="16.5" customHeight="1">
      <c r="A32" s="40">
        <v>29</v>
      </c>
      <c r="B32" s="42" t="s">
        <v>92</v>
      </c>
      <c r="C32" s="63">
        <v>16.921352496</v>
      </c>
      <c r="D32" s="63">
        <v>15.681528114</v>
      </c>
      <c r="E32" s="63">
        <v>27.218732404</v>
      </c>
      <c r="F32" s="63">
        <v>0</v>
      </c>
      <c r="G32" s="63">
        <v>2.588564287</v>
      </c>
      <c r="H32" s="63">
        <v>0</v>
      </c>
      <c r="I32" s="63">
        <v>0</v>
      </c>
      <c r="J32" s="63">
        <v>1.712398103</v>
      </c>
    </row>
    <row r="33" spans="1:10" ht="16.5" customHeight="1">
      <c r="A33" s="40">
        <v>30</v>
      </c>
      <c r="B33" s="42" t="s">
        <v>93</v>
      </c>
      <c r="C33" s="63">
        <v>3.073697413</v>
      </c>
      <c r="D33" s="63">
        <v>11.789026639</v>
      </c>
      <c r="E33" s="63">
        <v>47.354056427</v>
      </c>
      <c r="F33" s="63">
        <v>0</v>
      </c>
      <c r="G33" s="63">
        <v>4.840710748</v>
      </c>
      <c r="H33" s="63">
        <v>0</v>
      </c>
      <c r="I33" s="63">
        <v>0</v>
      </c>
      <c r="J33" s="63">
        <v>0.662553318</v>
      </c>
    </row>
    <row r="34" spans="1:10" ht="16.5" customHeight="1">
      <c r="A34" s="40">
        <v>31</v>
      </c>
      <c r="B34" s="41" t="s">
        <v>94</v>
      </c>
      <c r="C34" s="63">
        <v>0</v>
      </c>
      <c r="D34" s="63">
        <v>0.056990935</v>
      </c>
      <c r="E34" s="63">
        <v>0.088609257</v>
      </c>
      <c r="F34" s="63">
        <v>0</v>
      </c>
      <c r="G34" s="63">
        <v>0.000497534</v>
      </c>
      <c r="H34" s="63">
        <v>0</v>
      </c>
      <c r="I34" s="63">
        <v>0</v>
      </c>
      <c r="J34" s="63">
        <v>0</v>
      </c>
    </row>
    <row r="35" spans="1:10" ht="16.5" customHeight="1">
      <c r="A35" s="40">
        <v>32</v>
      </c>
      <c r="B35" s="42" t="s">
        <v>95</v>
      </c>
      <c r="C35" s="63">
        <v>267.76229563</v>
      </c>
      <c r="D35" s="63">
        <v>96.127052015</v>
      </c>
      <c r="E35" s="63">
        <v>227.806323668</v>
      </c>
      <c r="F35" s="63">
        <v>0</v>
      </c>
      <c r="G35" s="63">
        <v>37.275977125</v>
      </c>
      <c r="H35" s="63">
        <v>0</v>
      </c>
      <c r="I35" s="63">
        <v>0</v>
      </c>
      <c r="J35" s="63">
        <v>13.474015044</v>
      </c>
    </row>
    <row r="36" spans="1:10" ht="16.5" customHeight="1">
      <c r="A36" s="40">
        <v>33</v>
      </c>
      <c r="B36" s="42" t="s">
        <v>96</v>
      </c>
      <c r="C36" s="63">
        <v>17.47635078</v>
      </c>
      <c r="D36" s="63">
        <v>9.905944495</v>
      </c>
      <c r="E36" s="63">
        <v>36.354414706</v>
      </c>
      <c r="F36" s="63">
        <v>0</v>
      </c>
      <c r="G36" s="63">
        <v>10.246400808</v>
      </c>
      <c r="H36" s="63">
        <v>0</v>
      </c>
      <c r="I36" s="63">
        <v>0</v>
      </c>
      <c r="J36" s="63">
        <v>0.941496786</v>
      </c>
    </row>
    <row r="37" spans="1:10" ht="16.5" customHeight="1">
      <c r="A37" s="40">
        <v>34</v>
      </c>
      <c r="B37" s="42" t="s">
        <v>97</v>
      </c>
      <c r="C37" s="63">
        <v>0</v>
      </c>
      <c r="D37" s="63">
        <v>0.01104097</v>
      </c>
      <c r="E37" s="63">
        <v>0.144790024</v>
      </c>
      <c r="F37" s="63">
        <v>0</v>
      </c>
      <c r="G37" s="63">
        <v>0.018220929</v>
      </c>
      <c r="H37" s="63">
        <v>0</v>
      </c>
      <c r="I37" s="63">
        <v>0</v>
      </c>
      <c r="J37" s="63">
        <v>0</v>
      </c>
    </row>
    <row r="38" spans="1:10" ht="16.5" customHeight="1">
      <c r="A38" s="40">
        <v>35</v>
      </c>
      <c r="B38" s="42" t="s">
        <v>98</v>
      </c>
      <c r="C38" s="63">
        <v>16.636851022</v>
      </c>
      <c r="D38" s="63">
        <v>22.483453953</v>
      </c>
      <c r="E38" s="63">
        <v>84.967589542</v>
      </c>
      <c r="F38" s="63">
        <v>0</v>
      </c>
      <c r="G38" s="63">
        <v>15.53167873</v>
      </c>
      <c r="H38" s="63">
        <v>0</v>
      </c>
      <c r="I38" s="63">
        <v>0</v>
      </c>
      <c r="J38" s="63">
        <v>1.045886126</v>
      </c>
    </row>
    <row r="39" spans="1:10" ht="16.5" customHeight="1">
      <c r="A39" s="40">
        <v>36</v>
      </c>
      <c r="B39" s="42" t="s">
        <v>99</v>
      </c>
      <c r="C39" s="63">
        <v>0.156333194</v>
      </c>
      <c r="D39" s="63">
        <v>0.751857103</v>
      </c>
      <c r="E39" s="63">
        <v>6.419468188</v>
      </c>
      <c r="F39" s="63">
        <v>0</v>
      </c>
      <c r="G39" s="63">
        <v>1.574376196</v>
      </c>
      <c r="H39" s="63">
        <v>0</v>
      </c>
      <c r="I39" s="63">
        <v>0</v>
      </c>
      <c r="J39" s="63">
        <v>0</v>
      </c>
    </row>
    <row r="40" spans="1:10" ht="16.5" customHeight="1">
      <c r="A40" s="40">
        <v>37</v>
      </c>
      <c r="B40" s="42" t="s">
        <v>100</v>
      </c>
      <c r="C40" s="63">
        <v>87.753879985</v>
      </c>
      <c r="D40" s="63">
        <v>181.353652243</v>
      </c>
      <c r="E40" s="63">
        <v>238.361535306</v>
      </c>
      <c r="F40" s="63">
        <v>0</v>
      </c>
      <c r="G40" s="63">
        <v>41.119803365</v>
      </c>
      <c r="H40" s="63">
        <v>0</v>
      </c>
      <c r="I40" s="63">
        <v>0</v>
      </c>
      <c r="J40" s="63">
        <v>11.779738607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>PUBLIC</cp:keywords>
  <dc:description>PUBLIC</dc:description>
  <cp:lastModifiedBy>varsha.nayak@hsbc.co.in</cp:lastModifiedBy>
  <cp:lastPrinted>2014-03-24T10:58:12Z</cp:lastPrinted>
  <dcterms:created xsi:type="dcterms:W3CDTF">2014-01-06T04:43:23Z</dcterms:created>
  <dcterms:modified xsi:type="dcterms:W3CDTF">2021-06-07T08:04:06Z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Internal</vt:lpwstr>
  </property>
  <property fmtid="{D5CDD505-2E9C-101B-9397-08002B2CF9AE}" pid="3" name="Footers">
    <vt:lpwstr>No Footers</vt:lpwstr>
  </property>
  <property fmtid="{D5CDD505-2E9C-101B-9397-08002B2CF9AE}" pid="4" name="MSIP_Label_3486a02c-2dfb-4efe-823f-aa2d1f0e6ab7_Enabled">
    <vt:lpwstr>true</vt:lpwstr>
  </property>
  <property fmtid="{D5CDD505-2E9C-101B-9397-08002B2CF9AE}" pid="5" name="MSIP_Label_3486a02c-2dfb-4efe-823f-aa2d1f0e6ab7_SetDate">
    <vt:lpwstr>2021-06-07T08:04:06Z</vt:lpwstr>
  </property>
  <property fmtid="{D5CDD505-2E9C-101B-9397-08002B2CF9AE}" pid="6" name="MSIP_Label_3486a02c-2dfb-4efe-823f-aa2d1f0e6ab7_Method">
    <vt:lpwstr>Standard</vt:lpwstr>
  </property>
  <property fmtid="{D5CDD505-2E9C-101B-9397-08002B2CF9AE}" pid="7" name="MSIP_Label_3486a02c-2dfb-4efe-823f-aa2d1f0e6ab7_Name">
    <vt:lpwstr>CLAPUBLIC</vt:lpwstr>
  </property>
  <property fmtid="{D5CDD505-2E9C-101B-9397-08002B2CF9AE}" pid="8" name="MSIP_Label_3486a02c-2dfb-4efe-823f-aa2d1f0e6ab7_SiteId">
    <vt:lpwstr>e0fd434d-ba64-497b-90d2-859c472e1a92</vt:lpwstr>
  </property>
  <property fmtid="{D5CDD505-2E9C-101B-9397-08002B2CF9AE}" pid="9" name="MSIP_Label_3486a02c-2dfb-4efe-823f-aa2d1f0e6ab7_ActionId">
    <vt:lpwstr>262d3ec8-dd44-4f8d-bfa1-4a65d04208d5</vt:lpwstr>
  </property>
  <property fmtid="{D5CDD505-2E9C-101B-9397-08002B2CF9AE}" pid="10" name="MSIP_Label_3486a02c-2dfb-4efe-823f-aa2d1f0e6ab7_ContentBits">
    <vt:lpwstr>2</vt:lpwstr>
  </property>
  <property fmtid="{D5CDD505-2E9C-101B-9397-08002B2CF9AE}" pid="11" name="Classification">
    <vt:lpwstr>PUBLIC</vt:lpwstr>
  </property>
</Properties>
</file>