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88" activeTab="0"/>
  </bookViews>
  <sheets>
    <sheet name="Anex A1 Frmt for AUM disclosure" sheetId="1" r:id="rId1"/>
    <sheet name="Anex A2 Frmt AUM State UT wise" sheetId="2" r:id="rId2"/>
  </sheets>
  <definedNames/>
  <calcPr fullCalcOnLoad="1"/>
</workbook>
</file>

<file path=xl/sharedStrings.xml><?xml version="1.0" encoding="utf-8"?>
<sst xmlns="http://schemas.openxmlformats.org/spreadsheetml/2006/main" count="161" uniqueCount="124">
  <si>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</si>
  <si>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</si>
  <si>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</si>
  <si>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</si>
  <si>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</si>
  <si>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</si>
  <si>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</si>
  <si>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</si>
  <si>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</si>
  <si>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</si>
  <si>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</si>
  <si>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</si>
  <si>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</si>
  <si>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</si>
  <si>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</si>
  <si>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</si>
  <si>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</si>
  <si>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</si>
  <si>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</si>
  <si>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</si>
  <si>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</si>
  <si>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</si>
  <si>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</si>
  <si>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</si>
  <si>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</si>
  <si>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</si>
  <si>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</si>
  <si>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</si>
  <si>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</si>
  <si>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</si>
  <si>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</si>
  <si>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</si>
  <si>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</si>
  <si>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</si>
  <si>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</si>
  <si>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</si>
  <si>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</si>
  <si>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</si>
  <si>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</si>
  <si>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</si>
  <si>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</si>
  <si>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</si>
  <si>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</si>
  <si>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</si>
  <si>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</si>
  <si>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</si>
  <si>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Infrastructure Debt Funds</t>
  </si>
  <si>
    <t>GRAND TOTAL (A+B+C+D+E)</t>
  </si>
  <si>
    <t>HSBC Tax Saver Equity Fund</t>
  </si>
  <si>
    <t>HSBC Flexi Debt Fund</t>
  </si>
  <si>
    <t>HSBC Infrastructure Equity Fund</t>
  </si>
  <si>
    <t>HSBC Asia Pacific (Ex Japan) Dividend Yield Fund</t>
  </si>
  <si>
    <t>HSBC Brazil Fund</t>
  </si>
  <si>
    <t>HSBC Managed Solutions India Conservative Fund</t>
  </si>
  <si>
    <t>HSBC Managed Solutions India Growth Fund</t>
  </si>
  <si>
    <t>HSBC Managed Solutions India Moderate Fund</t>
  </si>
  <si>
    <t>Table showing State wise/ Union Territory wise contribution to Monthly Average Assets Under Management (Monthly AAUM) of category of Schemes</t>
  </si>
  <si>
    <t xml:space="preserve">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</si>
  <si>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</si>
  <si>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</si>
  <si>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</si>
  <si>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</si>
  <si>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</si>
  <si>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</si>
  <si>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</si>
  <si>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</si>
  <si>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</si>
  <si>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</si>
  <si>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</si>
  <si>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</si>
  <si>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</si>
  <si>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</si>
  <si>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</si>
  <si>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</si>
  <si>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</si>
  <si>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</si>
  <si>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</si>
  <si>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</si>
  <si>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</si>
  <si>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</si>
  <si>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</si>
  <si>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</si>
  <si>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</si>
  <si>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</si>
  <si>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</si>
  <si>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</si>
  <si>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</si>
  <si>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</si>
  <si>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</si>
  <si>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</si>
  <si>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</si>
  <si>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</si>
  <si>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</si>
  <si>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</si>
  <si>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</si>
  <si>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</si>
  <si>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</si>
  <si>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</si>
  <si>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</si>
  <si>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</si>
  <si>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HSBC Debt Fund</t>
  </si>
  <si>
    <t>HSBC Low Duration Fund</t>
  </si>
  <si>
    <t>HSBC Regular Savings Fund</t>
  </si>
  <si>
    <t>HSBC Short Duration Fund</t>
  </si>
  <si>
    <t>HSBC Large Cap Equity Fund</t>
  </si>
  <si>
    <t>HSBC Small Cap Equity Fund</t>
  </si>
  <si>
    <t>HSBC Global Emerging Markets Fund</t>
  </si>
  <si>
    <t>B30</t>
  </si>
  <si>
    <t>T30</t>
  </si>
  <si>
    <t>HSBC Fixed Term Series 136</t>
  </si>
  <si>
    <t>HSBC Cash Fund</t>
  </si>
  <si>
    <t>HSBC Equity Hybrid Fund</t>
  </si>
  <si>
    <t>HSBC Fixed Term Series 137</t>
  </si>
  <si>
    <t>HSBC Fixed Term Series 139</t>
  </si>
  <si>
    <t>HSBC Large and Midcap Equity Fund</t>
  </si>
  <si>
    <t>HSBC Fixed Term Series 140</t>
  </si>
  <si>
    <t>HSBC Overnight Fund</t>
  </si>
  <si>
    <t>(c) Sub-Total</t>
  </si>
  <si>
    <t>HSBC Ultra Short Duration Fund</t>
  </si>
  <si>
    <t>HSBC Focused Equity Fund</t>
  </si>
  <si>
    <t>HSBC Corporate Bond Fund</t>
  </si>
  <si>
    <t>HSBC Flexi Cap Fund</t>
  </si>
  <si>
    <t>HSBC Global Equity Climate Change Fund of Fund</t>
  </si>
  <si>
    <t>HSBC Mutual Fund: Monthly Average Assets Under Management (AUM) for the month of Aug 2021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</si>
</sst>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0.00000"/>
  </numFmts>
  <fonts count="43">
    <font>
      <sz val="10"/>
      <color indexed="8"/>
      <name val="Arial"/>
      <family val="2"/>
    </font>
    <font>
      <sz val="9"/>
      <color indexed="8"/>
      <name val="Trebuchet MS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Trebuchet MS"/>
      <family val="2"/>
    </font>
    <font>
      <sz val="9"/>
      <color indexed="20"/>
      <name val="Trebuchet MS"/>
      <family val="2"/>
    </font>
    <font>
      <b/>
      <sz val="9"/>
      <color indexed="52"/>
      <name val="Trebuchet MS"/>
      <family val="2"/>
    </font>
    <font>
      <b/>
      <sz val="9"/>
      <color indexed="9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62"/>
      <name val="Trebuchet MS"/>
      <family val="2"/>
    </font>
    <font>
      <sz val="9"/>
      <color indexed="52"/>
      <name val="Trebuchet MS"/>
      <family val="2"/>
    </font>
    <font>
      <sz val="9"/>
      <color indexed="60"/>
      <name val="Trebuchet MS"/>
      <family val="2"/>
    </font>
    <font>
      <b/>
      <sz val="9"/>
      <color indexed="63"/>
      <name val="Trebuchet MS"/>
      <family val="2"/>
    </font>
    <font>
      <b/>
      <sz val="18"/>
      <color indexed="56"/>
      <name val="Cambria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sz val="9"/>
      <color rgb="FF9C0006"/>
      <name val="Trebuchet MS"/>
      <family val="2"/>
    </font>
    <font>
      <b/>
      <sz val="9"/>
      <color rgb="FFFA7D00"/>
      <name val="Trebuchet MS"/>
      <family val="2"/>
    </font>
    <font>
      <b/>
      <sz val="9"/>
      <color theme="0"/>
      <name val="Trebuchet MS"/>
      <family val="2"/>
    </font>
    <font>
      <i/>
      <sz val="9"/>
      <color rgb="FF7F7F7F"/>
      <name val="Trebuchet MS"/>
      <family val="2"/>
    </font>
    <font>
      <sz val="9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3F3F76"/>
      <name val="Trebuchet MS"/>
      <family val="2"/>
    </font>
    <font>
      <sz val="9"/>
      <color rgb="FFFA7D00"/>
      <name val="Trebuchet MS"/>
      <family val="2"/>
    </font>
    <font>
      <sz val="9"/>
      <color rgb="FF9C6500"/>
      <name val="Trebuchet MS"/>
      <family val="2"/>
    </font>
    <font>
      <b/>
      <sz val="9"/>
      <color rgb="FF3F3F3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56" applyFont="1">
      <alignment/>
      <protection/>
    </xf>
    <xf numFmtId="0" fontId="2" fillId="0" borderId="0" xfId="0" applyFont="1" applyBorder="1" applyAlignment="1">
      <alignment/>
    </xf>
    <xf numFmtId="0" fontId="4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4" fontId="0" fillId="0" borderId="17" xfId="0" applyNumberFormat="1" applyBorder="1" applyAlignment="1">
      <alignment/>
    </xf>
    <xf numFmtId="0" fontId="0" fillId="0" borderId="18" xfId="0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4" fontId="7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18" xfId="56" applyNumberFormat="1" applyFont="1" applyFill="1" applyBorder="1" applyAlignment="1">
      <alignment horizontal="left"/>
      <protection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4" fontId="7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2" fontId="0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4" fontId="0" fillId="0" borderId="26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14" xfId="0" applyNumberFormat="1" applyFont="1" applyBorder="1" applyAlignment="1">
      <alignment horizontal="right"/>
    </xf>
    <xf numFmtId="0" fontId="0" fillId="0" borderId="26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0" xfId="0" applyBorder="1" applyAlignment="1">
      <alignment/>
    </xf>
    <xf numFmtId="4" fontId="5" fillId="0" borderId="19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4" fillId="0" borderId="28" xfId="56" applyNumberFormat="1" applyFont="1" applyFill="1" applyBorder="1" applyAlignment="1">
      <alignment horizontal="center" vertical="top" wrapText="1"/>
      <protection/>
    </xf>
    <xf numFmtId="2" fontId="4" fillId="0" borderId="29" xfId="56" applyNumberFormat="1" applyFont="1" applyFill="1" applyBorder="1" applyAlignment="1">
      <alignment horizontal="center" vertical="top" wrapText="1"/>
      <protection/>
    </xf>
    <xf numFmtId="2" fontId="4" fillId="0" borderId="30" xfId="56" applyNumberFormat="1" applyFont="1" applyFill="1" applyBorder="1" applyAlignment="1">
      <alignment horizontal="center" vertical="top" wrapText="1"/>
      <protection/>
    </xf>
    <xf numFmtId="2" fontId="4" fillId="0" borderId="31" xfId="56" applyNumberFormat="1" applyFont="1" applyFill="1" applyBorder="1" applyAlignment="1">
      <alignment horizontal="center" vertical="top" wrapText="1"/>
      <protection/>
    </xf>
    <xf numFmtId="2" fontId="4" fillId="0" borderId="32" xfId="56" applyNumberFormat="1" applyFont="1" applyFill="1" applyBorder="1" applyAlignment="1">
      <alignment horizontal="center" vertical="top" wrapText="1"/>
      <protection/>
    </xf>
    <xf numFmtId="2" fontId="4" fillId="0" borderId="33" xfId="56" applyNumberFormat="1" applyFont="1" applyFill="1" applyBorder="1" applyAlignment="1">
      <alignment horizontal="center" vertical="top" wrapText="1"/>
      <protection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2" fontId="4" fillId="0" borderId="34" xfId="56" applyNumberFormat="1" applyFont="1" applyFill="1" applyBorder="1" applyAlignment="1">
      <alignment horizontal="center"/>
      <protection/>
    </xf>
    <xf numFmtId="2" fontId="4" fillId="0" borderId="35" xfId="56" applyNumberFormat="1" applyFont="1" applyFill="1" applyBorder="1" applyAlignment="1">
      <alignment horizontal="center"/>
      <protection/>
    </xf>
    <xf numFmtId="2" fontId="4" fillId="0" borderId="36" xfId="56" applyNumberFormat="1" applyFont="1" applyFill="1" applyBorder="1" applyAlignment="1">
      <alignment horizontal="center"/>
      <protection/>
    </xf>
    <xf numFmtId="49" fontId="42" fillId="0" borderId="37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0" xfId="55" applyNumberFormat="1" applyFont="1" applyFill="1" applyBorder="1" applyAlignment="1">
      <alignment horizontal="center" vertical="center" wrapText="1"/>
      <protection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2" fontId="4" fillId="0" borderId="34" xfId="56" applyNumberFormat="1" applyFont="1" applyFill="1" applyBorder="1" applyAlignment="1">
      <alignment horizontal="center" vertical="top" wrapText="1"/>
      <protection/>
    </xf>
    <xf numFmtId="2" fontId="4" fillId="0" borderId="35" xfId="56" applyNumberFormat="1" applyFont="1" applyFill="1" applyBorder="1" applyAlignment="1">
      <alignment horizontal="center" vertical="top" wrapText="1"/>
      <protection/>
    </xf>
    <xf numFmtId="2" fontId="4" fillId="0" borderId="36" xfId="56" applyNumberFormat="1" applyFont="1" applyFill="1" applyBorder="1" applyAlignment="1">
      <alignment horizontal="center" vertical="top" wrapText="1"/>
      <protection/>
    </xf>
    <xf numFmtId="3" fontId="4" fillId="0" borderId="38" xfId="56" applyNumberFormat="1" applyFont="1" applyFill="1" applyBorder="1" applyAlignment="1">
      <alignment horizontal="center" vertical="center" wrapText="1"/>
      <protection/>
    </xf>
    <xf numFmtId="3" fontId="4" fillId="0" borderId="39" xfId="56" applyNumberFormat="1" applyFont="1" applyFill="1" applyBorder="1" applyAlignment="1">
      <alignment horizontal="center" vertical="center" wrapText="1"/>
      <protection/>
    </xf>
    <xf numFmtId="3" fontId="4" fillId="0" borderId="40" xfId="56" applyNumberFormat="1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tabSelected="1" zoomScalePageLayoutView="0" workbookViewId="0" topLeftCell="A1">
      <pane xSplit="2" ySplit="1" topLeftCell="C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6" sqref="B6"/>
    </sheetView>
  </sheetViews>
  <sheetFormatPr defaultColWidth="9.140625" defaultRowHeight="12.75"/>
  <cols>
    <col min="1" max="1" width="7.00390625" style="15" bestFit="1" customWidth="1"/>
    <col min="2" max="2" width="44.140625" style="15" bestFit="1" customWidth="1"/>
    <col min="3" max="3" width="4.7109375" style="15" bestFit="1" customWidth="1"/>
    <col min="4" max="4" width="6.7109375" style="15" bestFit="1" customWidth="1"/>
    <col min="5" max="7" width="4.7109375" style="15" bestFit="1" customWidth="1"/>
    <col min="8" max="8" width="5.7109375" style="15" bestFit="1" customWidth="1"/>
    <col min="9" max="9" width="8.140625" style="15" customWidth="1"/>
    <col min="10" max="10" width="6.7109375" style="15" bestFit="1" customWidth="1"/>
    <col min="11" max="11" width="4.7109375" style="15" bestFit="1" customWidth="1"/>
    <col min="12" max="12" width="6.7109375" style="15" bestFit="1" customWidth="1"/>
    <col min="13" max="17" width="4.7109375" style="15" bestFit="1" customWidth="1"/>
    <col min="18" max="18" width="5.7109375" style="15" bestFit="1" customWidth="1"/>
    <col min="19" max="19" width="6.7109375" style="15" bestFit="1" customWidth="1"/>
    <col min="20" max="20" width="5.7109375" style="15" bestFit="1" customWidth="1"/>
    <col min="21" max="27" width="4.7109375" style="15" bestFit="1" customWidth="1"/>
    <col min="28" max="28" width="6.7109375" style="15" bestFit="1" customWidth="1"/>
    <col min="29" max="29" width="5.7109375" style="15" bestFit="1" customWidth="1"/>
    <col min="30" max="31" width="4.7109375" style="15" bestFit="1" customWidth="1"/>
    <col min="32" max="32" width="8.140625" style="15" customWidth="1"/>
    <col min="33" max="37" width="4.7109375" style="15" bestFit="1" customWidth="1"/>
    <col min="38" max="38" width="5.7109375" style="15" bestFit="1" customWidth="1"/>
    <col min="39" max="41" width="4.7109375" style="15" bestFit="1" customWidth="1"/>
    <col min="42" max="42" width="6.7109375" style="15" bestFit="1" customWidth="1"/>
    <col min="43" max="47" width="4.7109375" style="15" bestFit="1" customWidth="1"/>
    <col min="48" max="49" width="6.7109375" style="15" bestFit="1" customWidth="1"/>
    <col min="50" max="51" width="4.7109375" style="15" bestFit="1" customWidth="1"/>
    <col min="52" max="52" width="6.7109375" style="33" bestFit="1" customWidth="1"/>
    <col min="53" max="57" width="4.7109375" style="15" bestFit="1" customWidth="1"/>
    <col min="58" max="58" width="6.7109375" style="15" bestFit="1" customWidth="1"/>
    <col min="59" max="59" width="5.7109375" style="15" bestFit="1" customWidth="1"/>
    <col min="60" max="61" width="4.7109375" style="15" bestFit="1" customWidth="1"/>
    <col min="62" max="62" width="5.7109375" style="15" bestFit="1" customWidth="1"/>
    <col min="63" max="63" width="13.8515625" style="15" bestFit="1" customWidth="1"/>
    <col min="64" max="16384" width="9.140625" style="15" customWidth="1"/>
  </cols>
  <sheetData>
    <row r="1" spans="1:63" s="1" customFormat="1" ht="13.5" thickBot="1">
      <c r="A1" s="91" t="s">
        <v>31</v>
      </c>
      <c r="B1" s="93" t="s">
        <v>27</v>
      </c>
      <c r="C1" s="95" t="s">
        <v>123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7"/>
    </row>
    <row r="2" spans="1:63" s="1" customFormat="1" ht="15.75" customHeight="1" thickBot="1">
      <c r="A2" s="92"/>
      <c r="B2" s="94"/>
      <c r="C2" s="95" t="s">
        <v>26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95" t="s">
        <v>24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  <c r="AQ2" s="95" t="s">
        <v>25</v>
      </c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7"/>
      <c r="BK2" s="98" t="s">
        <v>22</v>
      </c>
    </row>
    <row r="3" spans="1:63" s="3" customFormat="1" ht="15.75" customHeight="1" thickBot="1">
      <c r="A3" s="92"/>
      <c r="B3" s="94"/>
      <c r="C3" s="88" t="s">
        <v>108</v>
      </c>
      <c r="D3" s="89"/>
      <c r="E3" s="89"/>
      <c r="F3" s="89"/>
      <c r="G3" s="89"/>
      <c r="H3" s="89"/>
      <c r="I3" s="89"/>
      <c r="J3" s="89"/>
      <c r="K3" s="89"/>
      <c r="L3" s="90"/>
      <c r="M3" s="88" t="s">
        <v>107</v>
      </c>
      <c r="N3" s="89"/>
      <c r="O3" s="89"/>
      <c r="P3" s="89"/>
      <c r="Q3" s="89"/>
      <c r="R3" s="89"/>
      <c r="S3" s="89"/>
      <c r="T3" s="89"/>
      <c r="U3" s="89"/>
      <c r="V3" s="90"/>
      <c r="W3" s="88" t="s">
        <v>108</v>
      </c>
      <c r="X3" s="89"/>
      <c r="Y3" s="89"/>
      <c r="Z3" s="89"/>
      <c r="AA3" s="89"/>
      <c r="AB3" s="89"/>
      <c r="AC3" s="89"/>
      <c r="AD3" s="89"/>
      <c r="AE3" s="89"/>
      <c r="AF3" s="90"/>
      <c r="AG3" s="88" t="s">
        <v>107</v>
      </c>
      <c r="AH3" s="89"/>
      <c r="AI3" s="89"/>
      <c r="AJ3" s="89"/>
      <c r="AK3" s="89"/>
      <c r="AL3" s="89"/>
      <c r="AM3" s="89"/>
      <c r="AN3" s="89"/>
      <c r="AO3" s="89"/>
      <c r="AP3" s="90"/>
      <c r="AQ3" s="88" t="s">
        <v>108</v>
      </c>
      <c r="AR3" s="89"/>
      <c r="AS3" s="89"/>
      <c r="AT3" s="89"/>
      <c r="AU3" s="89"/>
      <c r="AV3" s="89"/>
      <c r="AW3" s="89"/>
      <c r="AX3" s="89"/>
      <c r="AY3" s="89"/>
      <c r="AZ3" s="90"/>
      <c r="BA3" s="88" t="s">
        <v>107</v>
      </c>
      <c r="BB3" s="89"/>
      <c r="BC3" s="89"/>
      <c r="BD3" s="89"/>
      <c r="BE3" s="89"/>
      <c r="BF3" s="89"/>
      <c r="BG3" s="89"/>
      <c r="BH3" s="89"/>
      <c r="BI3" s="89"/>
      <c r="BJ3" s="90"/>
      <c r="BK3" s="99"/>
    </row>
    <row r="4" spans="1:63" s="3" customFormat="1" ht="15" customHeight="1">
      <c r="A4" s="92"/>
      <c r="B4" s="94"/>
      <c r="C4" s="79" t="s">
        <v>28</v>
      </c>
      <c r="D4" s="80"/>
      <c r="E4" s="80"/>
      <c r="F4" s="80"/>
      <c r="G4" s="81"/>
      <c r="H4" s="82" t="s">
        <v>29</v>
      </c>
      <c r="I4" s="83"/>
      <c r="J4" s="83"/>
      <c r="K4" s="83"/>
      <c r="L4" s="84"/>
      <c r="M4" s="79" t="s">
        <v>28</v>
      </c>
      <c r="N4" s="80"/>
      <c r="O4" s="80"/>
      <c r="P4" s="80"/>
      <c r="Q4" s="81"/>
      <c r="R4" s="82" t="s">
        <v>29</v>
      </c>
      <c r="S4" s="83"/>
      <c r="T4" s="83"/>
      <c r="U4" s="83"/>
      <c r="V4" s="84"/>
      <c r="W4" s="79" t="s">
        <v>28</v>
      </c>
      <c r="X4" s="80"/>
      <c r="Y4" s="80"/>
      <c r="Z4" s="80"/>
      <c r="AA4" s="81"/>
      <c r="AB4" s="82" t="s">
        <v>29</v>
      </c>
      <c r="AC4" s="83"/>
      <c r="AD4" s="83"/>
      <c r="AE4" s="83"/>
      <c r="AF4" s="84"/>
      <c r="AG4" s="79" t="s">
        <v>28</v>
      </c>
      <c r="AH4" s="80"/>
      <c r="AI4" s="80"/>
      <c r="AJ4" s="80"/>
      <c r="AK4" s="81"/>
      <c r="AL4" s="82" t="s">
        <v>29</v>
      </c>
      <c r="AM4" s="83"/>
      <c r="AN4" s="83"/>
      <c r="AO4" s="83"/>
      <c r="AP4" s="84"/>
      <c r="AQ4" s="79" t="s">
        <v>28</v>
      </c>
      <c r="AR4" s="80"/>
      <c r="AS4" s="80"/>
      <c r="AT4" s="80"/>
      <c r="AU4" s="81"/>
      <c r="AV4" s="82" t="s">
        <v>29</v>
      </c>
      <c r="AW4" s="83"/>
      <c r="AX4" s="83"/>
      <c r="AY4" s="83"/>
      <c r="AZ4" s="84"/>
      <c r="BA4" s="79" t="s">
        <v>28</v>
      </c>
      <c r="BB4" s="80"/>
      <c r="BC4" s="80"/>
      <c r="BD4" s="80"/>
      <c r="BE4" s="81"/>
      <c r="BF4" s="82" t="s">
        <v>29</v>
      </c>
      <c r="BG4" s="83"/>
      <c r="BH4" s="83"/>
      <c r="BI4" s="83"/>
      <c r="BJ4" s="84"/>
      <c r="BK4" s="99"/>
    </row>
    <row r="5" spans="1:63" s="3" customFormat="1" ht="15" customHeight="1">
      <c r="A5" s="92"/>
      <c r="B5" s="94"/>
      <c r="C5" s="5">
        <v>1</v>
      </c>
      <c r="D5" s="4">
        <v>2</v>
      </c>
      <c r="E5" s="4">
        <v>3</v>
      </c>
      <c r="F5" s="4">
        <v>4</v>
      </c>
      <c r="G5" s="6">
        <v>5</v>
      </c>
      <c r="H5" s="5">
        <v>1</v>
      </c>
      <c r="I5" s="4">
        <v>2</v>
      </c>
      <c r="J5" s="4">
        <v>3</v>
      </c>
      <c r="K5" s="4">
        <v>4</v>
      </c>
      <c r="L5" s="6">
        <v>5</v>
      </c>
      <c r="M5" s="5">
        <v>1</v>
      </c>
      <c r="N5" s="4">
        <v>2</v>
      </c>
      <c r="O5" s="4">
        <v>3</v>
      </c>
      <c r="P5" s="4">
        <v>4</v>
      </c>
      <c r="Q5" s="6">
        <v>5</v>
      </c>
      <c r="R5" s="5">
        <v>1</v>
      </c>
      <c r="S5" s="4">
        <v>2</v>
      </c>
      <c r="T5" s="4">
        <v>3</v>
      </c>
      <c r="U5" s="4">
        <v>4</v>
      </c>
      <c r="V5" s="6">
        <v>5</v>
      </c>
      <c r="W5" s="5">
        <v>1</v>
      </c>
      <c r="X5" s="4">
        <v>2</v>
      </c>
      <c r="Y5" s="4">
        <v>3</v>
      </c>
      <c r="Z5" s="4">
        <v>4</v>
      </c>
      <c r="AA5" s="6">
        <v>5</v>
      </c>
      <c r="AB5" s="5">
        <v>1</v>
      </c>
      <c r="AC5" s="4">
        <v>2</v>
      </c>
      <c r="AD5" s="4">
        <v>3</v>
      </c>
      <c r="AE5" s="4">
        <v>4</v>
      </c>
      <c r="AF5" s="6">
        <v>5</v>
      </c>
      <c r="AG5" s="5">
        <v>1</v>
      </c>
      <c r="AH5" s="4">
        <v>2</v>
      </c>
      <c r="AI5" s="4">
        <v>3</v>
      </c>
      <c r="AJ5" s="4">
        <v>4</v>
      </c>
      <c r="AK5" s="6">
        <v>5</v>
      </c>
      <c r="AL5" s="5">
        <v>1</v>
      </c>
      <c r="AM5" s="4">
        <v>2</v>
      </c>
      <c r="AN5" s="4">
        <v>3</v>
      </c>
      <c r="AO5" s="4">
        <v>4</v>
      </c>
      <c r="AP5" s="6">
        <v>5</v>
      </c>
      <c r="AQ5" s="5">
        <v>1</v>
      </c>
      <c r="AR5" s="4">
        <v>2</v>
      </c>
      <c r="AS5" s="4">
        <v>3</v>
      </c>
      <c r="AT5" s="4">
        <v>4</v>
      </c>
      <c r="AU5" s="6">
        <v>5</v>
      </c>
      <c r="AV5" s="5">
        <v>1</v>
      </c>
      <c r="AW5" s="4">
        <v>2</v>
      </c>
      <c r="AX5" s="4">
        <v>3</v>
      </c>
      <c r="AY5" s="4">
        <v>4</v>
      </c>
      <c r="AZ5" s="6">
        <v>5</v>
      </c>
      <c r="BA5" s="5">
        <v>1</v>
      </c>
      <c r="BB5" s="4">
        <v>2</v>
      </c>
      <c r="BC5" s="4">
        <v>3</v>
      </c>
      <c r="BD5" s="4">
        <v>4</v>
      </c>
      <c r="BE5" s="6">
        <v>5</v>
      </c>
      <c r="BF5" s="5">
        <v>1</v>
      </c>
      <c r="BG5" s="4">
        <v>2</v>
      </c>
      <c r="BH5" s="4">
        <v>3</v>
      </c>
      <c r="BI5" s="4">
        <v>4</v>
      </c>
      <c r="BJ5" s="6">
        <v>5</v>
      </c>
      <c r="BK5" s="100"/>
    </row>
    <row r="6" spans="1:63" ht="12.75">
      <c r="A6" s="7" t="s">
        <v>0</v>
      </c>
      <c r="B6" s="8" t="s">
        <v>6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8"/>
    </row>
    <row r="7" spans="1:63" ht="12.75">
      <c r="A7" s="7" t="s">
        <v>32</v>
      </c>
      <c r="B7" s="36" t="s">
        <v>11</v>
      </c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8"/>
    </row>
    <row r="8" spans="1:63" ht="12.75">
      <c r="A8" s="7"/>
      <c r="B8" s="24" t="s">
        <v>110</v>
      </c>
      <c r="C8" s="61">
        <v>0</v>
      </c>
      <c r="D8" s="61">
        <v>371.88198904</v>
      </c>
      <c r="E8" s="61">
        <v>0</v>
      </c>
      <c r="F8" s="61">
        <v>0</v>
      </c>
      <c r="G8" s="61">
        <v>0</v>
      </c>
      <c r="H8" s="61">
        <v>2.249402634</v>
      </c>
      <c r="I8" s="61">
        <v>2014.313730243</v>
      </c>
      <c r="J8" s="61">
        <v>36.953937375</v>
      </c>
      <c r="K8" s="61">
        <v>0</v>
      </c>
      <c r="L8" s="61">
        <v>21.825841108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0.457539068</v>
      </c>
      <c r="S8" s="61">
        <v>172.226916111</v>
      </c>
      <c r="T8" s="61">
        <v>3.506772816</v>
      </c>
      <c r="U8" s="61">
        <v>0</v>
      </c>
      <c r="V8" s="61">
        <v>1.723166733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4.62509614</v>
      </c>
      <c r="AC8" s="61">
        <v>24.9498754</v>
      </c>
      <c r="AD8" s="61">
        <v>0</v>
      </c>
      <c r="AE8" s="61">
        <v>0</v>
      </c>
      <c r="AF8" s="61">
        <v>399.72957346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0.51229699</v>
      </c>
      <c r="AM8" s="61">
        <v>0.328977181</v>
      </c>
      <c r="AN8" s="61">
        <v>0</v>
      </c>
      <c r="AO8" s="61">
        <v>0</v>
      </c>
      <c r="AP8" s="61">
        <v>7.012111948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2.831422612</v>
      </c>
      <c r="AW8" s="61">
        <v>282.594136572</v>
      </c>
      <c r="AX8" s="61">
        <v>0</v>
      </c>
      <c r="AY8" s="61">
        <v>0</v>
      </c>
      <c r="AZ8" s="61">
        <v>37.589684964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0.923540114</v>
      </c>
      <c r="BG8" s="61">
        <v>0</v>
      </c>
      <c r="BH8" s="61">
        <v>0</v>
      </c>
      <c r="BI8" s="61">
        <v>0</v>
      </c>
      <c r="BJ8" s="61">
        <v>1.460329823</v>
      </c>
      <c r="BK8" s="62">
        <f>SUM(C8:BJ8)</f>
        <v>3387.696340332</v>
      </c>
    </row>
    <row r="9" spans="1:63" ht="12.75">
      <c r="A9" s="7"/>
      <c r="B9" s="24" t="s">
        <v>116</v>
      </c>
      <c r="C9" s="61">
        <v>0</v>
      </c>
      <c r="D9" s="61">
        <v>0.544597547</v>
      </c>
      <c r="E9" s="61">
        <v>0</v>
      </c>
      <c r="F9" s="61">
        <v>0</v>
      </c>
      <c r="G9" s="61">
        <v>0</v>
      </c>
      <c r="H9" s="61">
        <v>0.190072536</v>
      </c>
      <c r="I9" s="61">
        <v>299.109722856</v>
      </c>
      <c r="J9" s="61">
        <v>0</v>
      </c>
      <c r="K9" s="61">
        <v>0</v>
      </c>
      <c r="L9" s="61">
        <v>0.351229694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0.027901946</v>
      </c>
      <c r="S9" s="61">
        <v>10.085210398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0.151576048</v>
      </c>
      <c r="AC9" s="61">
        <v>0.124870206</v>
      </c>
      <c r="AD9" s="61">
        <v>0</v>
      </c>
      <c r="AE9" s="61">
        <v>0</v>
      </c>
      <c r="AF9" s="61">
        <v>143.335113931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0.011503074</v>
      </c>
      <c r="AM9" s="61">
        <v>0</v>
      </c>
      <c r="AN9" s="61">
        <v>0</v>
      </c>
      <c r="AO9" s="61">
        <v>0</v>
      </c>
      <c r="AP9" s="61">
        <v>0.735939454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0.182100693</v>
      </c>
      <c r="AW9" s="61">
        <v>30.60007654</v>
      </c>
      <c r="AX9" s="61">
        <v>0</v>
      </c>
      <c r="AY9" s="61">
        <v>0</v>
      </c>
      <c r="AZ9" s="61">
        <v>5.649086669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0.055077718</v>
      </c>
      <c r="BG9" s="61">
        <v>0.858899316</v>
      </c>
      <c r="BH9" s="61">
        <v>0</v>
      </c>
      <c r="BI9" s="61">
        <v>0</v>
      </c>
      <c r="BJ9" s="61">
        <v>0.03513499</v>
      </c>
      <c r="BK9" s="62">
        <f>SUM(C9:BJ9)</f>
        <v>492.048113616</v>
      </c>
    </row>
    <row r="10" spans="1:63" ht="12.75">
      <c r="A10" s="7"/>
      <c r="B10" s="25" t="s">
        <v>41</v>
      </c>
      <c r="C10" s="44">
        <f aca="true" t="shared" si="0" ref="C10:BI10">SUM(C8:C9)</f>
        <v>0</v>
      </c>
      <c r="D10" s="31">
        <f>SUM(D8:D9)</f>
        <v>372.42658658700003</v>
      </c>
      <c r="E10" s="31">
        <f t="shared" si="0"/>
        <v>0</v>
      </c>
      <c r="F10" s="31">
        <f t="shared" si="0"/>
        <v>0</v>
      </c>
      <c r="G10" s="45">
        <f t="shared" si="0"/>
        <v>0</v>
      </c>
      <c r="H10" s="44">
        <f t="shared" si="0"/>
        <v>2.43947517</v>
      </c>
      <c r="I10" s="31">
        <f t="shared" si="0"/>
        <v>2313.423453099</v>
      </c>
      <c r="J10" s="31">
        <f t="shared" si="0"/>
        <v>36.953937375</v>
      </c>
      <c r="K10" s="31">
        <f t="shared" si="0"/>
        <v>0</v>
      </c>
      <c r="L10" s="45">
        <f t="shared" si="0"/>
        <v>22.177070802</v>
      </c>
      <c r="M10" s="44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45">
        <f t="shared" si="0"/>
        <v>0</v>
      </c>
      <c r="R10" s="44">
        <f t="shared" si="0"/>
        <v>0.485441014</v>
      </c>
      <c r="S10" s="31">
        <f t="shared" si="0"/>
        <v>182.312126509</v>
      </c>
      <c r="T10" s="31">
        <f t="shared" si="0"/>
        <v>3.506772816</v>
      </c>
      <c r="U10" s="31">
        <f t="shared" si="0"/>
        <v>0</v>
      </c>
      <c r="V10" s="45">
        <f t="shared" si="0"/>
        <v>1.723166733</v>
      </c>
      <c r="W10" s="44">
        <f t="shared" si="0"/>
        <v>0</v>
      </c>
      <c r="X10" s="31">
        <f t="shared" si="0"/>
        <v>0</v>
      </c>
      <c r="Y10" s="31">
        <f t="shared" si="0"/>
        <v>0</v>
      </c>
      <c r="Z10" s="31">
        <f t="shared" si="0"/>
        <v>0</v>
      </c>
      <c r="AA10" s="45">
        <f t="shared" si="0"/>
        <v>0</v>
      </c>
      <c r="AB10" s="44">
        <f t="shared" si="0"/>
        <v>4.776672188</v>
      </c>
      <c r="AC10" s="31">
        <f t="shared" si="0"/>
        <v>25.074745606</v>
      </c>
      <c r="AD10" s="31">
        <f t="shared" si="0"/>
        <v>0</v>
      </c>
      <c r="AE10" s="31">
        <f t="shared" si="0"/>
        <v>0</v>
      </c>
      <c r="AF10" s="45">
        <f t="shared" si="0"/>
        <v>543.064687391</v>
      </c>
      <c r="AG10" s="44">
        <f t="shared" si="0"/>
        <v>0</v>
      </c>
      <c r="AH10" s="31">
        <f t="shared" si="0"/>
        <v>0</v>
      </c>
      <c r="AI10" s="31">
        <f t="shared" si="0"/>
        <v>0</v>
      </c>
      <c r="AJ10" s="31">
        <f t="shared" si="0"/>
        <v>0</v>
      </c>
      <c r="AK10" s="45">
        <f t="shared" si="0"/>
        <v>0</v>
      </c>
      <c r="AL10" s="44">
        <f t="shared" si="0"/>
        <v>0.5238000639999999</v>
      </c>
      <c r="AM10" s="31">
        <f t="shared" si="0"/>
        <v>0.328977181</v>
      </c>
      <c r="AN10" s="31">
        <f t="shared" si="0"/>
        <v>0</v>
      </c>
      <c r="AO10" s="31">
        <f t="shared" si="0"/>
        <v>0</v>
      </c>
      <c r="AP10" s="45">
        <f t="shared" si="0"/>
        <v>7.748051402000001</v>
      </c>
      <c r="AQ10" s="44">
        <f t="shared" si="0"/>
        <v>0</v>
      </c>
      <c r="AR10" s="31">
        <f t="shared" si="0"/>
        <v>0</v>
      </c>
      <c r="AS10" s="31">
        <f t="shared" si="0"/>
        <v>0</v>
      </c>
      <c r="AT10" s="31">
        <f t="shared" si="0"/>
        <v>0</v>
      </c>
      <c r="AU10" s="45">
        <f t="shared" si="0"/>
        <v>0</v>
      </c>
      <c r="AV10" s="44">
        <f t="shared" si="0"/>
        <v>3.013523305</v>
      </c>
      <c r="AW10" s="31">
        <f t="shared" si="0"/>
        <v>313.194213112</v>
      </c>
      <c r="AX10" s="31">
        <f t="shared" si="0"/>
        <v>0</v>
      </c>
      <c r="AY10" s="31">
        <f t="shared" si="0"/>
        <v>0</v>
      </c>
      <c r="AZ10" s="45">
        <f t="shared" si="0"/>
        <v>43.238771633</v>
      </c>
      <c r="BA10" s="44">
        <f t="shared" si="0"/>
        <v>0</v>
      </c>
      <c r="BB10" s="31">
        <f t="shared" si="0"/>
        <v>0</v>
      </c>
      <c r="BC10" s="31">
        <f t="shared" si="0"/>
        <v>0</v>
      </c>
      <c r="BD10" s="31">
        <f t="shared" si="0"/>
        <v>0</v>
      </c>
      <c r="BE10" s="45">
        <f t="shared" si="0"/>
        <v>0</v>
      </c>
      <c r="BF10" s="44">
        <f t="shared" si="0"/>
        <v>0.9786178320000001</v>
      </c>
      <c r="BG10" s="31">
        <f t="shared" si="0"/>
        <v>0.858899316</v>
      </c>
      <c r="BH10" s="31">
        <f t="shared" si="0"/>
        <v>0</v>
      </c>
      <c r="BI10" s="31">
        <f t="shared" si="0"/>
        <v>0</v>
      </c>
      <c r="BJ10" s="45">
        <f>SUM(BJ8:BJ9)</f>
        <v>1.495464813</v>
      </c>
      <c r="BK10" s="26">
        <f>SUM(BK8:BK9)</f>
        <v>3879.7444539480002</v>
      </c>
    </row>
    <row r="11" spans="1:63" ht="12.75">
      <c r="A11" s="7" t="s">
        <v>33</v>
      </c>
      <c r="B11" s="16" t="s">
        <v>3</v>
      </c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70"/>
    </row>
    <row r="12" spans="1:63" ht="12.75">
      <c r="A12" s="7"/>
      <c r="B12" s="22" t="s">
        <v>30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2">
        <f>SUM(C12:BJ12)</f>
        <v>0</v>
      </c>
    </row>
    <row r="13" spans="1:63" ht="12.75">
      <c r="A13" s="7"/>
      <c r="B13" s="17" t="s">
        <v>42</v>
      </c>
      <c r="C13" s="44">
        <f aca="true" t="shared" si="1" ref="C13:BJ13">SUM(C12)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45">
        <f t="shared" si="1"/>
        <v>0</v>
      </c>
      <c r="H13" s="44">
        <f t="shared" si="1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45">
        <f t="shared" si="1"/>
        <v>0</v>
      </c>
      <c r="M13" s="44">
        <f t="shared" si="1"/>
        <v>0</v>
      </c>
      <c r="N13" s="31">
        <f t="shared" si="1"/>
        <v>0</v>
      </c>
      <c r="O13" s="31">
        <f t="shared" si="1"/>
        <v>0</v>
      </c>
      <c r="P13" s="31">
        <f t="shared" si="1"/>
        <v>0</v>
      </c>
      <c r="Q13" s="45">
        <f t="shared" si="1"/>
        <v>0</v>
      </c>
      <c r="R13" s="44">
        <f t="shared" si="1"/>
        <v>0</v>
      </c>
      <c r="S13" s="31">
        <f t="shared" si="1"/>
        <v>0</v>
      </c>
      <c r="T13" s="31">
        <f t="shared" si="1"/>
        <v>0</v>
      </c>
      <c r="U13" s="31">
        <f t="shared" si="1"/>
        <v>0</v>
      </c>
      <c r="V13" s="45">
        <f t="shared" si="1"/>
        <v>0</v>
      </c>
      <c r="W13" s="44">
        <f t="shared" si="1"/>
        <v>0</v>
      </c>
      <c r="X13" s="31">
        <f t="shared" si="1"/>
        <v>0</v>
      </c>
      <c r="Y13" s="31">
        <f t="shared" si="1"/>
        <v>0</v>
      </c>
      <c r="Z13" s="31">
        <f t="shared" si="1"/>
        <v>0</v>
      </c>
      <c r="AA13" s="45">
        <f t="shared" si="1"/>
        <v>0</v>
      </c>
      <c r="AB13" s="44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45">
        <f t="shared" si="1"/>
        <v>0</v>
      </c>
      <c r="AG13" s="44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45">
        <f t="shared" si="1"/>
        <v>0</v>
      </c>
      <c r="AL13" s="44">
        <f t="shared" si="1"/>
        <v>0</v>
      </c>
      <c r="AM13" s="31">
        <f t="shared" si="1"/>
        <v>0</v>
      </c>
      <c r="AN13" s="31">
        <f t="shared" si="1"/>
        <v>0</v>
      </c>
      <c r="AO13" s="31">
        <f t="shared" si="1"/>
        <v>0</v>
      </c>
      <c r="AP13" s="45">
        <f t="shared" si="1"/>
        <v>0</v>
      </c>
      <c r="AQ13" s="44">
        <f t="shared" si="1"/>
        <v>0</v>
      </c>
      <c r="AR13" s="31">
        <f t="shared" si="1"/>
        <v>0</v>
      </c>
      <c r="AS13" s="31">
        <f t="shared" si="1"/>
        <v>0</v>
      </c>
      <c r="AT13" s="31">
        <f t="shared" si="1"/>
        <v>0</v>
      </c>
      <c r="AU13" s="45">
        <f t="shared" si="1"/>
        <v>0</v>
      </c>
      <c r="AV13" s="44">
        <f t="shared" si="1"/>
        <v>0</v>
      </c>
      <c r="AW13" s="31">
        <f t="shared" si="1"/>
        <v>0</v>
      </c>
      <c r="AX13" s="31">
        <f t="shared" si="1"/>
        <v>0</v>
      </c>
      <c r="AY13" s="31">
        <f t="shared" si="1"/>
        <v>0</v>
      </c>
      <c r="AZ13" s="46">
        <f t="shared" si="1"/>
        <v>0</v>
      </c>
      <c r="BA13" s="44">
        <f t="shared" si="1"/>
        <v>0</v>
      </c>
      <c r="BB13" s="31">
        <f t="shared" si="1"/>
        <v>0</v>
      </c>
      <c r="BC13" s="31">
        <f t="shared" si="1"/>
        <v>0</v>
      </c>
      <c r="BD13" s="31">
        <f t="shared" si="1"/>
        <v>0</v>
      </c>
      <c r="BE13" s="45">
        <f t="shared" si="1"/>
        <v>0</v>
      </c>
      <c r="BF13" s="44">
        <f t="shared" si="1"/>
        <v>0</v>
      </c>
      <c r="BG13" s="31">
        <f t="shared" si="1"/>
        <v>0</v>
      </c>
      <c r="BH13" s="31">
        <f t="shared" si="1"/>
        <v>0</v>
      </c>
      <c r="BI13" s="31">
        <f t="shared" si="1"/>
        <v>0</v>
      </c>
      <c r="BJ13" s="45">
        <f t="shared" si="1"/>
        <v>0</v>
      </c>
      <c r="BK13" s="26">
        <f>SUM(BK12)</f>
        <v>0</v>
      </c>
    </row>
    <row r="14" spans="1:63" ht="12.75">
      <c r="A14" s="7" t="s">
        <v>34</v>
      </c>
      <c r="B14" s="16" t="s">
        <v>10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70"/>
    </row>
    <row r="15" spans="1:63" ht="12.75">
      <c r="A15" s="27"/>
      <c r="B15" s="24" t="s">
        <v>109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0.048272969</v>
      </c>
      <c r="I15" s="61">
        <v>0</v>
      </c>
      <c r="J15" s="61">
        <v>0</v>
      </c>
      <c r="K15" s="61">
        <v>0</v>
      </c>
      <c r="L15" s="61">
        <v>0.333501783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0.014357535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0.111974807</v>
      </c>
      <c r="AC15" s="61">
        <v>0.559874033</v>
      </c>
      <c r="AD15" s="61">
        <v>0</v>
      </c>
      <c r="AE15" s="61">
        <v>0</v>
      </c>
      <c r="AF15" s="61">
        <v>45.577442444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0.00559874</v>
      </c>
      <c r="AM15" s="61">
        <v>0</v>
      </c>
      <c r="AN15" s="61">
        <v>0</v>
      </c>
      <c r="AO15" s="61">
        <v>0</v>
      </c>
      <c r="AP15" s="61">
        <v>1.612437214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0.055931415</v>
      </c>
      <c r="AW15" s="61">
        <v>0</v>
      </c>
      <c r="AX15" s="61">
        <v>0</v>
      </c>
      <c r="AY15" s="61">
        <v>0</v>
      </c>
      <c r="AZ15" s="61">
        <v>5.088960909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0.010077732</v>
      </c>
      <c r="BG15" s="61">
        <v>0</v>
      </c>
      <c r="BH15" s="61">
        <v>0</v>
      </c>
      <c r="BI15" s="61">
        <v>0</v>
      </c>
      <c r="BJ15" s="61">
        <v>0</v>
      </c>
      <c r="BK15" s="62">
        <f>SUM(C15:BJ15)</f>
        <v>53.41842958100001</v>
      </c>
    </row>
    <row r="16" spans="1:63" ht="12.75">
      <c r="A16" s="27"/>
      <c r="B16" s="24" t="s">
        <v>112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0.046343046</v>
      </c>
      <c r="I16" s="61">
        <v>17.675312747</v>
      </c>
      <c r="J16" s="61">
        <v>0</v>
      </c>
      <c r="K16" s="61">
        <v>0</v>
      </c>
      <c r="L16" s="61">
        <v>5.898495533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0.004371984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0.337878428</v>
      </c>
      <c r="AC16" s="61">
        <v>0</v>
      </c>
      <c r="AD16" s="61">
        <v>0</v>
      </c>
      <c r="AE16" s="61">
        <v>0</v>
      </c>
      <c r="AF16" s="61">
        <v>45.297446727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0.03845822</v>
      </c>
      <c r="AM16" s="61">
        <v>0</v>
      </c>
      <c r="AN16" s="61">
        <v>0</v>
      </c>
      <c r="AO16" s="61">
        <v>0</v>
      </c>
      <c r="AP16" s="61">
        <v>0.868411419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0.197236689</v>
      </c>
      <c r="AW16" s="61">
        <v>0</v>
      </c>
      <c r="AX16" s="61">
        <v>0</v>
      </c>
      <c r="AY16" s="61">
        <v>0</v>
      </c>
      <c r="AZ16" s="61">
        <v>2.636869247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0.027913224</v>
      </c>
      <c r="BG16" s="61">
        <v>0</v>
      </c>
      <c r="BH16" s="61">
        <v>0</v>
      </c>
      <c r="BI16" s="61">
        <v>0</v>
      </c>
      <c r="BJ16" s="61">
        <v>0</v>
      </c>
      <c r="BK16" s="62">
        <f>SUM(C16:BJ16)</f>
        <v>73.028737264</v>
      </c>
    </row>
    <row r="17" spans="1:63" ht="12.75">
      <c r="A17" s="27"/>
      <c r="B17" s="24" t="s">
        <v>113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0.021285578</v>
      </c>
      <c r="I17" s="61">
        <v>10.519035158</v>
      </c>
      <c r="J17" s="61">
        <v>0</v>
      </c>
      <c r="K17" s="61">
        <v>0</v>
      </c>
      <c r="L17" s="61">
        <v>0.061876677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0.002475068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0.386642446</v>
      </c>
      <c r="AC17" s="61">
        <v>2.704653032</v>
      </c>
      <c r="AD17" s="61">
        <v>0</v>
      </c>
      <c r="AE17" s="61">
        <v>0</v>
      </c>
      <c r="AF17" s="61">
        <v>36.569654876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0.002458775</v>
      </c>
      <c r="AM17" s="61">
        <v>0</v>
      </c>
      <c r="AN17" s="61">
        <v>0</v>
      </c>
      <c r="AO17" s="61">
        <v>0</v>
      </c>
      <c r="AP17" s="61">
        <v>2.296558294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0.081508407</v>
      </c>
      <c r="AW17" s="61">
        <v>0</v>
      </c>
      <c r="AX17" s="61">
        <v>0</v>
      </c>
      <c r="AY17" s="61">
        <v>0</v>
      </c>
      <c r="AZ17" s="61">
        <v>0.073763265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0.000614694</v>
      </c>
      <c r="BG17" s="61">
        <v>0</v>
      </c>
      <c r="BH17" s="61">
        <v>0</v>
      </c>
      <c r="BI17" s="61">
        <v>0</v>
      </c>
      <c r="BJ17" s="61">
        <v>0</v>
      </c>
      <c r="BK17" s="62">
        <f>SUM(C17:BJ17)</f>
        <v>52.72052627</v>
      </c>
    </row>
    <row r="18" spans="1:63" ht="12.75">
      <c r="A18" s="27"/>
      <c r="B18" s="24" t="s">
        <v>115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0.010384766</v>
      </c>
      <c r="I18" s="61">
        <v>6.108685485</v>
      </c>
      <c r="J18" s="61">
        <v>2.443474194</v>
      </c>
      <c r="K18" s="61">
        <v>0</v>
      </c>
      <c r="L18" s="61">
        <v>1.5126327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0.003665213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0.066781745</v>
      </c>
      <c r="AC18" s="61">
        <v>2.428427096</v>
      </c>
      <c r="AD18" s="61">
        <v>0</v>
      </c>
      <c r="AE18" s="61">
        <v>0</v>
      </c>
      <c r="AF18" s="61">
        <v>32.688446844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0.485685419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0.138298925</v>
      </c>
      <c r="AW18" s="61">
        <v>0.607106774</v>
      </c>
      <c r="AX18" s="61">
        <v>0</v>
      </c>
      <c r="AY18" s="61">
        <v>0</v>
      </c>
      <c r="AZ18" s="61">
        <v>0.303553386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0.01068508</v>
      </c>
      <c r="BG18" s="61">
        <v>0</v>
      </c>
      <c r="BH18" s="61">
        <v>0</v>
      </c>
      <c r="BI18" s="61">
        <v>0</v>
      </c>
      <c r="BJ18" s="61">
        <v>0</v>
      </c>
      <c r="BK18" s="62">
        <f>SUM(C18:BJ18)</f>
        <v>46.807827626999995</v>
      </c>
    </row>
    <row r="19" spans="1:63" ht="12.75">
      <c r="A19" s="7"/>
      <c r="B19" s="42" t="s">
        <v>117</v>
      </c>
      <c r="C19" s="44">
        <f aca="true" t="shared" si="2" ref="C19:BJ19">SUM(C15:C18)</f>
        <v>0</v>
      </c>
      <c r="D19" s="44">
        <f t="shared" si="2"/>
        <v>0</v>
      </c>
      <c r="E19" s="44">
        <f t="shared" si="2"/>
        <v>0</v>
      </c>
      <c r="F19" s="44">
        <f t="shared" si="2"/>
        <v>0</v>
      </c>
      <c r="G19" s="44">
        <f t="shared" si="2"/>
        <v>0</v>
      </c>
      <c r="H19" s="44">
        <f t="shared" si="2"/>
        <v>0.126286359</v>
      </c>
      <c r="I19" s="44">
        <f t="shared" si="2"/>
        <v>34.30303339</v>
      </c>
      <c r="J19" s="44">
        <f t="shared" si="2"/>
        <v>2.443474194</v>
      </c>
      <c r="K19" s="44">
        <f t="shared" si="2"/>
        <v>0</v>
      </c>
      <c r="L19" s="44">
        <f t="shared" si="2"/>
        <v>7.806506693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si="2"/>
        <v>0.0248698</v>
      </c>
      <c r="S19" s="44">
        <f t="shared" si="2"/>
        <v>0</v>
      </c>
      <c r="T19" s="44">
        <f t="shared" si="2"/>
        <v>0</v>
      </c>
      <c r="U19" s="44">
        <f t="shared" si="2"/>
        <v>0</v>
      </c>
      <c r="V19" s="44">
        <f t="shared" si="2"/>
        <v>0</v>
      </c>
      <c r="W19" s="44">
        <f t="shared" si="2"/>
        <v>0</v>
      </c>
      <c r="X19" s="44">
        <f t="shared" si="2"/>
        <v>0</v>
      </c>
      <c r="Y19" s="44">
        <f t="shared" si="2"/>
        <v>0</v>
      </c>
      <c r="Z19" s="44">
        <f t="shared" si="2"/>
        <v>0</v>
      </c>
      <c r="AA19" s="44">
        <f t="shared" si="2"/>
        <v>0</v>
      </c>
      <c r="AB19" s="44">
        <f t="shared" si="2"/>
        <v>0.9032774259999999</v>
      </c>
      <c r="AC19" s="44">
        <f t="shared" si="2"/>
        <v>5.692954161</v>
      </c>
      <c r="AD19" s="44">
        <f t="shared" si="2"/>
        <v>0</v>
      </c>
      <c r="AE19" s="44">
        <f t="shared" si="2"/>
        <v>0</v>
      </c>
      <c r="AF19" s="44">
        <f t="shared" si="2"/>
        <v>160.13299089100002</v>
      </c>
      <c r="AG19" s="44">
        <f t="shared" si="2"/>
        <v>0</v>
      </c>
      <c r="AH19" s="44">
        <f t="shared" si="2"/>
        <v>0</v>
      </c>
      <c r="AI19" s="44">
        <f t="shared" si="2"/>
        <v>0</v>
      </c>
      <c r="AJ19" s="44">
        <f t="shared" si="2"/>
        <v>0</v>
      </c>
      <c r="AK19" s="44">
        <f t="shared" si="2"/>
        <v>0</v>
      </c>
      <c r="AL19" s="44">
        <f t="shared" si="2"/>
        <v>0.046515735</v>
      </c>
      <c r="AM19" s="44">
        <f t="shared" si="2"/>
        <v>0</v>
      </c>
      <c r="AN19" s="44">
        <f t="shared" si="2"/>
        <v>0</v>
      </c>
      <c r="AO19" s="44">
        <f t="shared" si="2"/>
        <v>0</v>
      </c>
      <c r="AP19" s="44">
        <f t="shared" si="2"/>
        <v>5.263092346</v>
      </c>
      <c r="AQ19" s="44">
        <f t="shared" si="2"/>
        <v>0</v>
      </c>
      <c r="AR19" s="44">
        <f t="shared" si="2"/>
        <v>0</v>
      </c>
      <c r="AS19" s="44">
        <f t="shared" si="2"/>
        <v>0</v>
      </c>
      <c r="AT19" s="44">
        <f t="shared" si="2"/>
        <v>0</v>
      </c>
      <c r="AU19" s="44">
        <f t="shared" si="2"/>
        <v>0</v>
      </c>
      <c r="AV19" s="44">
        <f t="shared" si="2"/>
        <v>0.472975436</v>
      </c>
      <c r="AW19" s="44">
        <f t="shared" si="2"/>
        <v>0.607106774</v>
      </c>
      <c r="AX19" s="44">
        <f t="shared" si="2"/>
        <v>0</v>
      </c>
      <c r="AY19" s="44">
        <f t="shared" si="2"/>
        <v>0</v>
      </c>
      <c r="AZ19" s="44">
        <f t="shared" si="2"/>
        <v>8.103146807</v>
      </c>
      <c r="BA19" s="44">
        <f t="shared" si="2"/>
        <v>0</v>
      </c>
      <c r="BB19" s="44">
        <f t="shared" si="2"/>
        <v>0</v>
      </c>
      <c r="BC19" s="44">
        <f t="shared" si="2"/>
        <v>0</v>
      </c>
      <c r="BD19" s="44">
        <f t="shared" si="2"/>
        <v>0</v>
      </c>
      <c r="BE19" s="44">
        <f t="shared" si="2"/>
        <v>0</v>
      </c>
      <c r="BF19" s="44">
        <f t="shared" si="2"/>
        <v>0.04929073</v>
      </c>
      <c r="BG19" s="44">
        <f t="shared" si="2"/>
        <v>0</v>
      </c>
      <c r="BH19" s="44">
        <f t="shared" si="2"/>
        <v>0</v>
      </c>
      <c r="BI19" s="44">
        <f t="shared" si="2"/>
        <v>0</v>
      </c>
      <c r="BJ19" s="44">
        <f t="shared" si="2"/>
        <v>0</v>
      </c>
      <c r="BK19" s="32">
        <f>SUM(BK15:BK18)</f>
        <v>225.97552074200001</v>
      </c>
    </row>
    <row r="20" spans="1:63" s="20" customFormat="1" ht="12.75">
      <c r="A20" s="18" t="s">
        <v>35</v>
      </c>
      <c r="B20" s="21" t="s">
        <v>12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7"/>
    </row>
    <row r="21" spans="1:63" s="20" customFormat="1" ht="12.75">
      <c r="A21" s="18"/>
      <c r="B21" s="22" t="s">
        <v>30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2">
        <f>SUM(C21:BJ21)</f>
        <v>0</v>
      </c>
    </row>
    <row r="22" spans="1:63" s="20" customFormat="1" ht="12.75">
      <c r="A22" s="18"/>
      <c r="B22" s="22" t="s">
        <v>45</v>
      </c>
      <c r="C22" s="29">
        <f aca="true" t="shared" si="3" ref="C22:BJ22">SUM(C21)</f>
        <v>0</v>
      </c>
      <c r="D22" s="29">
        <f t="shared" si="3"/>
        <v>0</v>
      </c>
      <c r="E22" s="29">
        <f t="shared" si="3"/>
        <v>0</v>
      </c>
      <c r="F22" s="29">
        <f t="shared" si="3"/>
        <v>0</v>
      </c>
      <c r="G22" s="29">
        <f t="shared" si="3"/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29">
        <f t="shared" si="3"/>
        <v>0</v>
      </c>
      <c r="P22" s="29">
        <f t="shared" si="3"/>
        <v>0</v>
      </c>
      <c r="Q22" s="29">
        <f t="shared" si="3"/>
        <v>0</v>
      </c>
      <c r="R22" s="29">
        <f t="shared" si="3"/>
        <v>0</v>
      </c>
      <c r="S22" s="29">
        <f t="shared" si="3"/>
        <v>0</v>
      </c>
      <c r="T22" s="29">
        <f t="shared" si="3"/>
        <v>0</v>
      </c>
      <c r="U22" s="29">
        <f t="shared" si="3"/>
        <v>0</v>
      </c>
      <c r="V22" s="29">
        <f t="shared" si="3"/>
        <v>0</v>
      </c>
      <c r="W22" s="29">
        <f t="shared" si="3"/>
        <v>0</v>
      </c>
      <c r="X22" s="29">
        <f t="shared" si="3"/>
        <v>0</v>
      </c>
      <c r="Y22" s="29">
        <f t="shared" si="3"/>
        <v>0</v>
      </c>
      <c r="Z22" s="29">
        <f t="shared" si="3"/>
        <v>0</v>
      </c>
      <c r="AA22" s="29">
        <f t="shared" si="3"/>
        <v>0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  <c r="AF22" s="29">
        <f t="shared" si="3"/>
        <v>0</v>
      </c>
      <c r="AG22" s="29">
        <f t="shared" si="3"/>
        <v>0</v>
      </c>
      <c r="AH22" s="29">
        <f t="shared" si="3"/>
        <v>0</v>
      </c>
      <c r="AI22" s="29">
        <f t="shared" si="3"/>
        <v>0</v>
      </c>
      <c r="AJ22" s="29">
        <f t="shared" si="3"/>
        <v>0</v>
      </c>
      <c r="AK22" s="29">
        <f t="shared" si="3"/>
        <v>0</v>
      </c>
      <c r="AL22" s="29">
        <f t="shared" si="3"/>
        <v>0</v>
      </c>
      <c r="AM22" s="29">
        <f t="shared" si="3"/>
        <v>0</v>
      </c>
      <c r="AN22" s="29">
        <f t="shared" si="3"/>
        <v>0</v>
      </c>
      <c r="AO22" s="29">
        <f t="shared" si="3"/>
        <v>0</v>
      </c>
      <c r="AP22" s="29">
        <f t="shared" si="3"/>
        <v>0</v>
      </c>
      <c r="AQ22" s="29">
        <f t="shared" si="3"/>
        <v>0</v>
      </c>
      <c r="AR22" s="29">
        <f t="shared" si="3"/>
        <v>0</v>
      </c>
      <c r="AS22" s="29">
        <f t="shared" si="3"/>
        <v>0</v>
      </c>
      <c r="AT22" s="29">
        <f t="shared" si="3"/>
        <v>0</v>
      </c>
      <c r="AU22" s="29">
        <f t="shared" si="3"/>
        <v>0</v>
      </c>
      <c r="AV22" s="29">
        <f t="shared" si="3"/>
        <v>0</v>
      </c>
      <c r="AW22" s="29">
        <f t="shared" si="3"/>
        <v>0</v>
      </c>
      <c r="AX22" s="29">
        <f t="shared" si="3"/>
        <v>0</v>
      </c>
      <c r="AY22" s="29">
        <f t="shared" si="3"/>
        <v>0</v>
      </c>
      <c r="AZ22" s="29">
        <f t="shared" si="3"/>
        <v>0</v>
      </c>
      <c r="BA22" s="29">
        <f t="shared" si="3"/>
        <v>0</v>
      </c>
      <c r="BB22" s="29">
        <f t="shared" si="3"/>
        <v>0</v>
      </c>
      <c r="BC22" s="29">
        <f t="shared" si="3"/>
        <v>0</v>
      </c>
      <c r="BD22" s="29">
        <f t="shared" si="3"/>
        <v>0</v>
      </c>
      <c r="BE22" s="29">
        <f t="shared" si="3"/>
        <v>0</v>
      </c>
      <c r="BF22" s="29">
        <f t="shared" si="3"/>
        <v>0</v>
      </c>
      <c r="BG22" s="29">
        <f t="shared" si="3"/>
        <v>0</v>
      </c>
      <c r="BH22" s="29">
        <f t="shared" si="3"/>
        <v>0</v>
      </c>
      <c r="BI22" s="29">
        <f t="shared" si="3"/>
        <v>0</v>
      </c>
      <c r="BJ22" s="29">
        <f t="shared" si="3"/>
        <v>0</v>
      </c>
      <c r="BK22" s="41">
        <f>SUM(BK21)</f>
        <v>0</v>
      </c>
    </row>
    <row r="23" spans="1:63" s="20" customFormat="1" ht="12.75">
      <c r="A23" s="18" t="s">
        <v>37</v>
      </c>
      <c r="B23" s="21" t="s">
        <v>46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7"/>
    </row>
    <row r="24" spans="1:63" s="20" customFormat="1" ht="12.75">
      <c r="A24" s="18"/>
      <c r="B24" s="22" t="s">
        <v>30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2">
        <f>SUM(C24:BJ24)</f>
        <v>0</v>
      </c>
    </row>
    <row r="25" spans="1:63" s="20" customFormat="1" ht="12.75">
      <c r="A25" s="18"/>
      <c r="B25" s="22" t="s">
        <v>44</v>
      </c>
      <c r="C25" s="29">
        <f aca="true" t="shared" si="4" ref="C25:BJ25">SUM(C24)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 t="shared" si="4"/>
        <v>0</v>
      </c>
      <c r="U25" s="29">
        <f t="shared" si="4"/>
        <v>0</v>
      </c>
      <c r="V25" s="29">
        <f t="shared" si="4"/>
        <v>0</v>
      </c>
      <c r="W25" s="29">
        <f t="shared" si="4"/>
        <v>0</v>
      </c>
      <c r="X25" s="29">
        <f t="shared" si="4"/>
        <v>0</v>
      </c>
      <c r="Y25" s="29">
        <f t="shared" si="4"/>
        <v>0</v>
      </c>
      <c r="Z25" s="29">
        <f t="shared" si="4"/>
        <v>0</v>
      </c>
      <c r="AA25" s="29">
        <f t="shared" si="4"/>
        <v>0</v>
      </c>
      <c r="AB25" s="29">
        <f t="shared" si="4"/>
        <v>0</v>
      </c>
      <c r="AC25" s="29">
        <f t="shared" si="4"/>
        <v>0</v>
      </c>
      <c r="AD25" s="29">
        <f t="shared" si="4"/>
        <v>0</v>
      </c>
      <c r="AE25" s="29">
        <f t="shared" si="4"/>
        <v>0</v>
      </c>
      <c r="AF25" s="29">
        <f t="shared" si="4"/>
        <v>0</v>
      </c>
      <c r="AG25" s="29">
        <f t="shared" si="4"/>
        <v>0</v>
      </c>
      <c r="AH25" s="29">
        <f t="shared" si="4"/>
        <v>0</v>
      </c>
      <c r="AI25" s="29">
        <f t="shared" si="4"/>
        <v>0</v>
      </c>
      <c r="AJ25" s="29">
        <f t="shared" si="4"/>
        <v>0</v>
      </c>
      <c r="AK25" s="29">
        <f t="shared" si="4"/>
        <v>0</v>
      </c>
      <c r="AL25" s="29">
        <f t="shared" si="4"/>
        <v>0</v>
      </c>
      <c r="AM25" s="29">
        <f t="shared" si="4"/>
        <v>0</v>
      </c>
      <c r="AN25" s="29">
        <f t="shared" si="4"/>
        <v>0</v>
      </c>
      <c r="AO25" s="29">
        <f t="shared" si="4"/>
        <v>0</v>
      </c>
      <c r="AP25" s="29">
        <f t="shared" si="4"/>
        <v>0</v>
      </c>
      <c r="AQ25" s="29">
        <f t="shared" si="4"/>
        <v>0</v>
      </c>
      <c r="AR25" s="29">
        <f t="shared" si="4"/>
        <v>0</v>
      </c>
      <c r="AS25" s="29">
        <f t="shared" si="4"/>
        <v>0</v>
      </c>
      <c r="AT25" s="29">
        <f t="shared" si="4"/>
        <v>0</v>
      </c>
      <c r="AU25" s="29">
        <f t="shared" si="4"/>
        <v>0</v>
      </c>
      <c r="AV25" s="29">
        <f t="shared" si="4"/>
        <v>0</v>
      </c>
      <c r="AW25" s="29">
        <f t="shared" si="4"/>
        <v>0</v>
      </c>
      <c r="AX25" s="29">
        <f t="shared" si="4"/>
        <v>0</v>
      </c>
      <c r="AY25" s="29">
        <f t="shared" si="4"/>
        <v>0</v>
      </c>
      <c r="AZ25" s="29">
        <f t="shared" si="4"/>
        <v>0</v>
      </c>
      <c r="BA25" s="29">
        <f t="shared" si="4"/>
        <v>0</v>
      </c>
      <c r="BB25" s="29">
        <f t="shared" si="4"/>
        <v>0</v>
      </c>
      <c r="BC25" s="29">
        <f t="shared" si="4"/>
        <v>0</v>
      </c>
      <c r="BD25" s="29">
        <f t="shared" si="4"/>
        <v>0</v>
      </c>
      <c r="BE25" s="29">
        <f t="shared" si="4"/>
        <v>0</v>
      </c>
      <c r="BF25" s="29">
        <f t="shared" si="4"/>
        <v>0</v>
      </c>
      <c r="BG25" s="29">
        <f t="shared" si="4"/>
        <v>0</v>
      </c>
      <c r="BH25" s="29">
        <f t="shared" si="4"/>
        <v>0</v>
      </c>
      <c r="BI25" s="29">
        <f t="shared" si="4"/>
        <v>0</v>
      </c>
      <c r="BJ25" s="29">
        <f t="shared" si="4"/>
        <v>0</v>
      </c>
      <c r="BK25" s="29">
        <f>SUM(BK24)</f>
        <v>0</v>
      </c>
    </row>
    <row r="26" spans="1:63" ht="12.75">
      <c r="A26" s="7" t="s">
        <v>38</v>
      </c>
      <c r="B26" s="16" t="s">
        <v>13</v>
      </c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7"/>
      <c r="B27" s="47" t="s">
        <v>100</v>
      </c>
      <c r="C27" s="61">
        <v>0</v>
      </c>
      <c r="D27" s="61">
        <v>0.770754613</v>
      </c>
      <c r="E27" s="61">
        <v>0</v>
      </c>
      <c r="F27" s="61">
        <v>0</v>
      </c>
      <c r="G27" s="61">
        <v>0</v>
      </c>
      <c r="H27" s="61">
        <v>0.204939658</v>
      </c>
      <c r="I27" s="61">
        <v>16.86745978</v>
      </c>
      <c r="J27" s="61">
        <v>0</v>
      </c>
      <c r="K27" s="61">
        <v>0</v>
      </c>
      <c r="L27" s="61">
        <v>0.163347337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0.203414277</v>
      </c>
      <c r="S27" s="61">
        <v>0</v>
      </c>
      <c r="T27" s="61">
        <v>2.007558745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5.33493905</v>
      </c>
      <c r="AC27" s="61">
        <v>0.04939258</v>
      </c>
      <c r="AD27" s="61">
        <v>0</v>
      </c>
      <c r="AE27" s="61">
        <v>0</v>
      </c>
      <c r="AF27" s="61">
        <v>3.831579283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0.284885189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2.615858901</v>
      </c>
      <c r="AW27" s="61">
        <v>1.646963064</v>
      </c>
      <c r="AX27" s="61">
        <v>0</v>
      </c>
      <c r="AY27" s="61">
        <v>0</v>
      </c>
      <c r="AZ27" s="61">
        <v>1.996796377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0.310644131</v>
      </c>
      <c r="BG27" s="61">
        <v>0.273781121</v>
      </c>
      <c r="BH27" s="61">
        <v>0</v>
      </c>
      <c r="BI27" s="61">
        <v>0</v>
      </c>
      <c r="BJ27" s="61">
        <v>0.725006997</v>
      </c>
      <c r="BK27" s="62">
        <f aca="true" t="shared" si="5" ref="BK27:BK34">SUM(C27:BJ27)</f>
        <v>37.287321103</v>
      </c>
    </row>
    <row r="28" spans="1:63" ht="12.75">
      <c r="A28" s="7"/>
      <c r="B28" s="47" t="s">
        <v>49</v>
      </c>
      <c r="C28" s="61">
        <v>0</v>
      </c>
      <c r="D28" s="61">
        <v>0.774646308</v>
      </c>
      <c r="E28" s="61">
        <v>0</v>
      </c>
      <c r="F28" s="61">
        <v>0</v>
      </c>
      <c r="G28" s="61">
        <v>0</v>
      </c>
      <c r="H28" s="61">
        <v>0.260891534</v>
      </c>
      <c r="I28" s="61">
        <v>17.204515855</v>
      </c>
      <c r="J28" s="61">
        <v>0</v>
      </c>
      <c r="K28" s="61">
        <v>0</v>
      </c>
      <c r="L28" s="61">
        <v>0.302711926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0.193493112</v>
      </c>
      <c r="S28" s="61">
        <v>0</v>
      </c>
      <c r="T28" s="61">
        <v>0</v>
      </c>
      <c r="U28" s="61">
        <v>0</v>
      </c>
      <c r="V28" s="61">
        <v>0.007681807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0.569778933</v>
      </c>
      <c r="AC28" s="61">
        <v>0.692844492</v>
      </c>
      <c r="AD28" s="61">
        <v>0</v>
      </c>
      <c r="AE28" s="61">
        <v>0</v>
      </c>
      <c r="AF28" s="61">
        <v>18.238761006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0.031501579</v>
      </c>
      <c r="AM28" s="61">
        <v>0</v>
      </c>
      <c r="AN28" s="61">
        <v>0</v>
      </c>
      <c r="AO28" s="61">
        <v>0</v>
      </c>
      <c r="AP28" s="61">
        <v>0.317137849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2.302036845</v>
      </c>
      <c r="AW28" s="61">
        <v>3.141318001</v>
      </c>
      <c r="AX28" s="61">
        <v>0</v>
      </c>
      <c r="AY28" s="61">
        <v>0</v>
      </c>
      <c r="AZ28" s="61">
        <v>15.195515306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0.129115656</v>
      </c>
      <c r="BG28" s="61">
        <v>0</v>
      </c>
      <c r="BH28" s="61">
        <v>0</v>
      </c>
      <c r="BI28" s="61">
        <v>0</v>
      </c>
      <c r="BJ28" s="61">
        <v>0.070286908</v>
      </c>
      <c r="BK28" s="62">
        <f t="shared" si="5"/>
        <v>59.43223711700001</v>
      </c>
    </row>
    <row r="29" spans="1:63" ht="12.75">
      <c r="A29" s="7"/>
      <c r="B29" s="47" t="s">
        <v>101</v>
      </c>
      <c r="C29" s="61">
        <v>0</v>
      </c>
      <c r="D29" s="61">
        <v>12.219362823</v>
      </c>
      <c r="E29" s="61">
        <v>0</v>
      </c>
      <c r="F29" s="61">
        <v>0</v>
      </c>
      <c r="G29" s="61">
        <v>0</v>
      </c>
      <c r="H29" s="61">
        <v>0.308703664</v>
      </c>
      <c r="I29" s="61">
        <v>124.706146943</v>
      </c>
      <c r="J29" s="61">
        <v>0</v>
      </c>
      <c r="K29" s="61">
        <v>0</v>
      </c>
      <c r="L29" s="61">
        <v>5.823697881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0.047605284</v>
      </c>
      <c r="S29" s="61">
        <v>0</v>
      </c>
      <c r="T29" s="61">
        <v>45.28079292</v>
      </c>
      <c r="U29" s="61">
        <v>0</v>
      </c>
      <c r="V29" s="61">
        <v>0.253380297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0.716357042</v>
      </c>
      <c r="AC29" s="61">
        <v>0.334648294</v>
      </c>
      <c r="AD29" s="61">
        <v>0</v>
      </c>
      <c r="AE29" s="61">
        <v>0</v>
      </c>
      <c r="AF29" s="61">
        <v>47.639846799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0.008561897</v>
      </c>
      <c r="AM29" s="61">
        <v>0</v>
      </c>
      <c r="AN29" s="61">
        <v>0</v>
      </c>
      <c r="AO29" s="61">
        <v>0</v>
      </c>
      <c r="AP29" s="61">
        <v>0.893526301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2.181846249</v>
      </c>
      <c r="AW29" s="61">
        <v>2.689781968</v>
      </c>
      <c r="AX29" s="61">
        <v>0</v>
      </c>
      <c r="AY29" s="61">
        <v>0</v>
      </c>
      <c r="AZ29" s="61">
        <v>13.267392449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0.778058618</v>
      </c>
      <c r="BG29" s="61">
        <v>0.003729773</v>
      </c>
      <c r="BH29" s="61">
        <v>0</v>
      </c>
      <c r="BI29" s="61">
        <v>0</v>
      </c>
      <c r="BJ29" s="61">
        <v>1.330895832</v>
      </c>
      <c r="BK29" s="62">
        <f t="shared" si="5"/>
        <v>258.48433503399997</v>
      </c>
    </row>
    <row r="30" spans="1:63" ht="12.75">
      <c r="A30" s="7"/>
      <c r="B30" s="47" t="s">
        <v>102</v>
      </c>
      <c r="C30" s="61">
        <v>0</v>
      </c>
      <c r="D30" s="61">
        <v>0.822175612</v>
      </c>
      <c r="E30" s="61">
        <v>0</v>
      </c>
      <c r="F30" s="61">
        <v>0</v>
      </c>
      <c r="G30" s="61">
        <v>0</v>
      </c>
      <c r="H30" s="61">
        <v>0.553305362</v>
      </c>
      <c r="I30" s="61">
        <v>0.002625523</v>
      </c>
      <c r="J30" s="61">
        <v>0</v>
      </c>
      <c r="K30" s="61">
        <v>0</v>
      </c>
      <c r="L30" s="61">
        <v>0.689710677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0.09970218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3.374479966</v>
      </c>
      <c r="AC30" s="61">
        <v>0.368966315</v>
      </c>
      <c r="AD30" s="61">
        <v>0</v>
      </c>
      <c r="AE30" s="61">
        <v>0</v>
      </c>
      <c r="AF30" s="61">
        <v>14.095830406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0.135350505</v>
      </c>
      <c r="AM30" s="61">
        <v>0</v>
      </c>
      <c r="AN30" s="61">
        <v>0</v>
      </c>
      <c r="AO30" s="61">
        <v>0</v>
      </c>
      <c r="AP30" s="61">
        <v>0.497673021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11.577231636</v>
      </c>
      <c r="AW30" s="61">
        <v>11.773626453</v>
      </c>
      <c r="AX30" s="61">
        <v>0</v>
      </c>
      <c r="AY30" s="61">
        <v>0</v>
      </c>
      <c r="AZ30" s="61">
        <v>37.478878183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1.28642079</v>
      </c>
      <c r="BG30" s="61">
        <v>0.663606154</v>
      </c>
      <c r="BH30" s="61">
        <v>0</v>
      </c>
      <c r="BI30" s="61">
        <v>0</v>
      </c>
      <c r="BJ30" s="61">
        <v>1.91108481</v>
      </c>
      <c r="BK30" s="62">
        <f t="shared" si="5"/>
        <v>85.33066759300002</v>
      </c>
    </row>
    <row r="31" spans="1:63" ht="12.75">
      <c r="A31" s="7"/>
      <c r="B31" s="47" t="s">
        <v>120</v>
      </c>
      <c r="C31" s="61">
        <v>0</v>
      </c>
      <c r="D31" s="61">
        <v>0.522352269</v>
      </c>
      <c r="E31" s="61">
        <v>0</v>
      </c>
      <c r="F31" s="61">
        <v>0</v>
      </c>
      <c r="G31" s="61">
        <v>0</v>
      </c>
      <c r="H31" s="61">
        <v>0.484945047</v>
      </c>
      <c r="I31" s="61">
        <v>46.047461208</v>
      </c>
      <c r="J31" s="61">
        <v>0</v>
      </c>
      <c r="K31" s="61">
        <v>0</v>
      </c>
      <c r="L31" s="61">
        <v>1.922751773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0.237708919</v>
      </c>
      <c r="S31" s="61">
        <v>0</v>
      </c>
      <c r="T31" s="61">
        <v>0</v>
      </c>
      <c r="U31" s="61">
        <v>0</v>
      </c>
      <c r="V31" s="61">
        <v>0.021120615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3.71511791</v>
      </c>
      <c r="AC31" s="61">
        <v>3.945742513</v>
      </c>
      <c r="AD31" s="61">
        <v>0</v>
      </c>
      <c r="AE31" s="61">
        <v>0</v>
      </c>
      <c r="AF31" s="61">
        <v>250.166122056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0.159923554</v>
      </c>
      <c r="AM31" s="61">
        <v>0.714826384</v>
      </c>
      <c r="AN31" s="61">
        <v>0</v>
      </c>
      <c r="AO31" s="61">
        <v>0</v>
      </c>
      <c r="AP31" s="61">
        <v>7.945539949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1.103339964</v>
      </c>
      <c r="AW31" s="61">
        <v>10.431517881</v>
      </c>
      <c r="AX31" s="61">
        <v>0</v>
      </c>
      <c r="AY31" s="61">
        <v>0</v>
      </c>
      <c r="AZ31" s="61">
        <v>6.21618544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0.323487905</v>
      </c>
      <c r="BG31" s="61">
        <v>0</v>
      </c>
      <c r="BH31" s="61">
        <v>0</v>
      </c>
      <c r="BI31" s="61">
        <v>0</v>
      </c>
      <c r="BJ31" s="61">
        <v>0.629829514</v>
      </c>
      <c r="BK31" s="62">
        <f t="shared" si="5"/>
        <v>334.58797290099994</v>
      </c>
    </row>
    <row r="32" spans="1:63" ht="12.75">
      <c r="A32" s="7"/>
      <c r="B32" s="47" t="s">
        <v>103</v>
      </c>
      <c r="C32" s="61">
        <v>0</v>
      </c>
      <c r="D32" s="61">
        <v>41.533897104</v>
      </c>
      <c r="E32" s="61">
        <v>0</v>
      </c>
      <c r="F32" s="61">
        <v>0</v>
      </c>
      <c r="G32" s="61">
        <v>0</v>
      </c>
      <c r="H32" s="61">
        <v>0.436278512</v>
      </c>
      <c r="I32" s="61">
        <v>105.26641438</v>
      </c>
      <c r="J32" s="61">
        <v>0</v>
      </c>
      <c r="K32" s="61">
        <v>0</v>
      </c>
      <c r="L32" s="61">
        <v>2.398135561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0.073979865</v>
      </c>
      <c r="S32" s="61">
        <v>0</v>
      </c>
      <c r="T32" s="61">
        <v>0</v>
      </c>
      <c r="U32" s="61">
        <v>0</v>
      </c>
      <c r="V32" s="61">
        <v>0.064368126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1.31626364</v>
      </c>
      <c r="AC32" s="61">
        <v>3.229164608</v>
      </c>
      <c r="AD32" s="61">
        <v>0</v>
      </c>
      <c r="AE32" s="61">
        <v>0</v>
      </c>
      <c r="AF32" s="61">
        <v>61.822853664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0.099895951</v>
      </c>
      <c r="AM32" s="61">
        <v>0</v>
      </c>
      <c r="AN32" s="61">
        <v>0</v>
      </c>
      <c r="AO32" s="61">
        <v>0</v>
      </c>
      <c r="AP32" s="61">
        <v>1.194798102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1.99977037</v>
      </c>
      <c r="AW32" s="61">
        <v>9.554001625</v>
      </c>
      <c r="AX32" s="61">
        <v>0</v>
      </c>
      <c r="AY32" s="61">
        <v>0</v>
      </c>
      <c r="AZ32" s="61">
        <v>12.747981763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0.343946417</v>
      </c>
      <c r="BG32" s="61">
        <v>0.083105421</v>
      </c>
      <c r="BH32" s="61">
        <v>0</v>
      </c>
      <c r="BI32" s="61">
        <v>0</v>
      </c>
      <c r="BJ32" s="61">
        <v>2.589817595</v>
      </c>
      <c r="BK32" s="62">
        <f t="shared" si="5"/>
        <v>244.75467270400003</v>
      </c>
    </row>
    <row r="33" spans="1:63" ht="12.75">
      <c r="A33" s="7"/>
      <c r="B33" s="47" t="s">
        <v>118</v>
      </c>
      <c r="C33" s="61">
        <v>0</v>
      </c>
      <c r="D33" s="61">
        <v>0.538285006</v>
      </c>
      <c r="E33" s="61">
        <v>0</v>
      </c>
      <c r="F33" s="61">
        <v>0</v>
      </c>
      <c r="G33" s="61">
        <v>0</v>
      </c>
      <c r="H33" s="61">
        <v>0.318857573</v>
      </c>
      <c r="I33" s="61">
        <v>977.991853568</v>
      </c>
      <c r="J33" s="61">
        <v>136.970691046</v>
      </c>
      <c r="K33" s="61">
        <v>0</v>
      </c>
      <c r="L33" s="61">
        <v>4.431599268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0.082530774</v>
      </c>
      <c r="S33" s="61">
        <v>0</v>
      </c>
      <c r="T33" s="61">
        <v>47.969146267</v>
      </c>
      <c r="U33" s="61">
        <v>0</v>
      </c>
      <c r="V33" s="61">
        <v>0.043001871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3.775978067</v>
      </c>
      <c r="AC33" s="61">
        <v>3.752997016</v>
      </c>
      <c r="AD33" s="61">
        <v>0</v>
      </c>
      <c r="AE33" s="61">
        <v>0</v>
      </c>
      <c r="AF33" s="61">
        <v>321.672495472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0.193422862</v>
      </c>
      <c r="AM33" s="61">
        <v>3.278657374</v>
      </c>
      <c r="AN33" s="61">
        <v>0</v>
      </c>
      <c r="AO33" s="61">
        <v>0</v>
      </c>
      <c r="AP33" s="61">
        <v>10.897280507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1.261268518</v>
      </c>
      <c r="AW33" s="61">
        <v>59.402545943</v>
      </c>
      <c r="AX33" s="61">
        <v>0</v>
      </c>
      <c r="AY33" s="61">
        <v>0</v>
      </c>
      <c r="AZ33" s="61">
        <v>11.276478803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0.806217248</v>
      </c>
      <c r="BG33" s="61">
        <v>0</v>
      </c>
      <c r="BH33" s="61">
        <v>0</v>
      </c>
      <c r="BI33" s="61">
        <v>0</v>
      </c>
      <c r="BJ33" s="61">
        <v>6.867568455</v>
      </c>
      <c r="BK33" s="62">
        <f t="shared" si="5"/>
        <v>1591.5308756379998</v>
      </c>
    </row>
    <row r="34" spans="1:63" ht="12.75">
      <c r="A34" s="7"/>
      <c r="B34" s="17" t="s">
        <v>43</v>
      </c>
      <c r="C34" s="44">
        <f>SUM(C27:C33)</f>
        <v>0</v>
      </c>
      <c r="D34" s="31">
        <f aca="true" t="shared" si="6" ref="D34:BJ34">SUM(D27:D33)</f>
        <v>57.181473735000004</v>
      </c>
      <c r="E34" s="31">
        <f t="shared" si="6"/>
        <v>0</v>
      </c>
      <c r="F34" s="31">
        <f t="shared" si="6"/>
        <v>0</v>
      </c>
      <c r="G34" s="45">
        <f t="shared" si="6"/>
        <v>0</v>
      </c>
      <c r="H34" s="44">
        <f t="shared" si="6"/>
        <v>2.5679213499999998</v>
      </c>
      <c r="I34" s="31">
        <f t="shared" si="6"/>
        <v>1288.086477257</v>
      </c>
      <c r="J34" s="31">
        <f t="shared" si="6"/>
        <v>136.970691046</v>
      </c>
      <c r="K34" s="31">
        <f t="shared" si="6"/>
        <v>0</v>
      </c>
      <c r="L34" s="45">
        <f t="shared" si="6"/>
        <v>15.731954423000001</v>
      </c>
      <c r="M34" s="44">
        <f t="shared" si="6"/>
        <v>0</v>
      </c>
      <c r="N34" s="31">
        <f t="shared" si="6"/>
        <v>0</v>
      </c>
      <c r="O34" s="31">
        <f t="shared" si="6"/>
        <v>0</v>
      </c>
      <c r="P34" s="31">
        <f t="shared" si="6"/>
        <v>0</v>
      </c>
      <c r="Q34" s="45">
        <f t="shared" si="6"/>
        <v>0</v>
      </c>
      <c r="R34" s="44">
        <f t="shared" si="6"/>
        <v>0.9384344109999999</v>
      </c>
      <c r="S34" s="31">
        <f t="shared" si="6"/>
        <v>0</v>
      </c>
      <c r="T34" s="31">
        <f t="shared" si="6"/>
        <v>95.257497932</v>
      </c>
      <c r="U34" s="31">
        <f t="shared" si="6"/>
        <v>0</v>
      </c>
      <c r="V34" s="45">
        <f t="shared" si="6"/>
        <v>0.38955271599999997</v>
      </c>
      <c r="W34" s="44">
        <f t="shared" si="6"/>
        <v>0</v>
      </c>
      <c r="X34" s="31">
        <f t="shared" si="6"/>
        <v>0</v>
      </c>
      <c r="Y34" s="31">
        <f t="shared" si="6"/>
        <v>0</v>
      </c>
      <c r="Z34" s="31">
        <f t="shared" si="6"/>
        <v>0</v>
      </c>
      <c r="AA34" s="45">
        <f t="shared" si="6"/>
        <v>0</v>
      </c>
      <c r="AB34" s="44">
        <f t="shared" si="6"/>
        <v>18.802914608000002</v>
      </c>
      <c r="AC34" s="31">
        <f t="shared" si="6"/>
        <v>12.373755818</v>
      </c>
      <c r="AD34" s="31">
        <f t="shared" si="6"/>
        <v>0</v>
      </c>
      <c r="AE34" s="31">
        <f t="shared" si="6"/>
        <v>0</v>
      </c>
      <c r="AF34" s="45">
        <f t="shared" si="6"/>
        <v>717.467488686</v>
      </c>
      <c r="AG34" s="44">
        <f t="shared" si="6"/>
        <v>0</v>
      </c>
      <c r="AH34" s="31">
        <f t="shared" si="6"/>
        <v>0</v>
      </c>
      <c r="AI34" s="31">
        <f t="shared" si="6"/>
        <v>0</v>
      </c>
      <c r="AJ34" s="31">
        <f t="shared" si="6"/>
        <v>0</v>
      </c>
      <c r="AK34" s="45">
        <f t="shared" si="6"/>
        <v>0</v>
      </c>
      <c r="AL34" s="44">
        <f t="shared" si="6"/>
        <v>0.9135415370000001</v>
      </c>
      <c r="AM34" s="31">
        <f t="shared" si="6"/>
        <v>3.993483758</v>
      </c>
      <c r="AN34" s="31">
        <f t="shared" si="6"/>
        <v>0</v>
      </c>
      <c r="AO34" s="31">
        <f t="shared" si="6"/>
        <v>0</v>
      </c>
      <c r="AP34" s="45">
        <f t="shared" si="6"/>
        <v>21.745955729</v>
      </c>
      <c r="AQ34" s="44">
        <f t="shared" si="6"/>
        <v>0</v>
      </c>
      <c r="AR34" s="31">
        <f t="shared" si="6"/>
        <v>0</v>
      </c>
      <c r="AS34" s="31">
        <f t="shared" si="6"/>
        <v>0</v>
      </c>
      <c r="AT34" s="31">
        <f t="shared" si="6"/>
        <v>0</v>
      </c>
      <c r="AU34" s="45">
        <f t="shared" si="6"/>
        <v>0</v>
      </c>
      <c r="AV34" s="44">
        <f t="shared" si="6"/>
        <v>23.041352483000004</v>
      </c>
      <c r="AW34" s="31">
        <f t="shared" si="6"/>
        <v>98.639754935</v>
      </c>
      <c r="AX34" s="31">
        <f t="shared" si="6"/>
        <v>0</v>
      </c>
      <c r="AY34" s="31">
        <f t="shared" si="6"/>
        <v>0</v>
      </c>
      <c r="AZ34" s="46">
        <f t="shared" si="6"/>
        <v>98.179228321</v>
      </c>
      <c r="BA34" s="44">
        <f t="shared" si="6"/>
        <v>0</v>
      </c>
      <c r="BB34" s="31">
        <f t="shared" si="6"/>
        <v>0</v>
      </c>
      <c r="BC34" s="31">
        <f t="shared" si="6"/>
        <v>0</v>
      </c>
      <c r="BD34" s="31">
        <f t="shared" si="6"/>
        <v>0</v>
      </c>
      <c r="BE34" s="45">
        <f t="shared" si="6"/>
        <v>0</v>
      </c>
      <c r="BF34" s="44">
        <f t="shared" si="6"/>
        <v>3.9778907650000006</v>
      </c>
      <c r="BG34" s="31">
        <f t="shared" si="6"/>
        <v>1.024222469</v>
      </c>
      <c r="BH34" s="31">
        <f>SUM(BH27:BH33)</f>
        <v>0</v>
      </c>
      <c r="BI34" s="31">
        <f>SUM(BI27:BI33)</f>
        <v>0</v>
      </c>
      <c r="BJ34" s="45">
        <f t="shared" si="6"/>
        <v>14.124490111</v>
      </c>
      <c r="BK34" s="30">
        <f t="shared" si="5"/>
        <v>2611.4080820900003</v>
      </c>
    </row>
    <row r="35" spans="1:63" ht="12.75">
      <c r="A35" s="7"/>
      <c r="B35" s="9" t="s">
        <v>36</v>
      </c>
      <c r="C35" s="44">
        <f aca="true" t="shared" si="7" ref="C35:BJ35">C34+C25+C22+C19+C13+C10</f>
        <v>0</v>
      </c>
      <c r="D35" s="31">
        <f t="shared" si="7"/>
        <v>429.60806032200003</v>
      </c>
      <c r="E35" s="31">
        <f t="shared" si="7"/>
        <v>0</v>
      </c>
      <c r="F35" s="31">
        <f t="shared" si="7"/>
        <v>0</v>
      </c>
      <c r="G35" s="31">
        <f t="shared" si="7"/>
        <v>0</v>
      </c>
      <c r="H35" s="44">
        <f t="shared" si="7"/>
        <v>5.133682879</v>
      </c>
      <c r="I35" s="31">
        <f t="shared" si="7"/>
        <v>3635.8129637460006</v>
      </c>
      <c r="J35" s="31">
        <f t="shared" si="7"/>
        <v>176.36810261500003</v>
      </c>
      <c r="K35" s="31">
        <f t="shared" si="7"/>
        <v>0</v>
      </c>
      <c r="L35" s="31">
        <f t="shared" si="7"/>
        <v>45.715531917999996</v>
      </c>
      <c r="M35" s="44">
        <f t="shared" si="7"/>
        <v>0</v>
      </c>
      <c r="N35" s="31">
        <f t="shared" si="7"/>
        <v>0</v>
      </c>
      <c r="O35" s="31">
        <f t="shared" si="7"/>
        <v>0</v>
      </c>
      <c r="P35" s="31">
        <f t="shared" si="7"/>
        <v>0</v>
      </c>
      <c r="Q35" s="31">
        <f t="shared" si="7"/>
        <v>0</v>
      </c>
      <c r="R35" s="44">
        <f t="shared" si="7"/>
        <v>1.448745225</v>
      </c>
      <c r="S35" s="31">
        <f t="shared" si="7"/>
        <v>182.312126509</v>
      </c>
      <c r="T35" s="31">
        <f t="shared" si="7"/>
        <v>98.764270748</v>
      </c>
      <c r="U35" s="31">
        <f t="shared" si="7"/>
        <v>0</v>
      </c>
      <c r="V35" s="31">
        <f t="shared" si="7"/>
        <v>2.112719449</v>
      </c>
      <c r="W35" s="44">
        <f t="shared" si="7"/>
        <v>0</v>
      </c>
      <c r="X35" s="31">
        <f t="shared" si="7"/>
        <v>0</v>
      </c>
      <c r="Y35" s="31">
        <f t="shared" si="7"/>
        <v>0</v>
      </c>
      <c r="Z35" s="31">
        <f t="shared" si="7"/>
        <v>0</v>
      </c>
      <c r="AA35" s="31">
        <f t="shared" si="7"/>
        <v>0</v>
      </c>
      <c r="AB35" s="44">
        <f t="shared" si="7"/>
        <v>24.482864222</v>
      </c>
      <c r="AC35" s="31">
        <f t="shared" si="7"/>
        <v>43.141455585</v>
      </c>
      <c r="AD35" s="31">
        <f t="shared" si="7"/>
        <v>0</v>
      </c>
      <c r="AE35" s="31">
        <f t="shared" si="7"/>
        <v>0</v>
      </c>
      <c r="AF35" s="31">
        <f t="shared" si="7"/>
        <v>1420.665166968</v>
      </c>
      <c r="AG35" s="44">
        <f t="shared" si="7"/>
        <v>0</v>
      </c>
      <c r="AH35" s="31">
        <f t="shared" si="7"/>
        <v>0</v>
      </c>
      <c r="AI35" s="31">
        <f t="shared" si="7"/>
        <v>0</v>
      </c>
      <c r="AJ35" s="31">
        <f t="shared" si="7"/>
        <v>0</v>
      </c>
      <c r="AK35" s="31">
        <f t="shared" si="7"/>
        <v>0</v>
      </c>
      <c r="AL35" s="44">
        <f t="shared" si="7"/>
        <v>1.4838573359999998</v>
      </c>
      <c r="AM35" s="31">
        <f t="shared" si="7"/>
        <v>4.322460939</v>
      </c>
      <c r="AN35" s="31">
        <f t="shared" si="7"/>
        <v>0</v>
      </c>
      <c r="AO35" s="31">
        <f t="shared" si="7"/>
        <v>0</v>
      </c>
      <c r="AP35" s="31">
        <f t="shared" si="7"/>
        <v>34.757099477</v>
      </c>
      <c r="AQ35" s="44">
        <f t="shared" si="7"/>
        <v>0</v>
      </c>
      <c r="AR35" s="31">
        <f t="shared" si="7"/>
        <v>0</v>
      </c>
      <c r="AS35" s="31">
        <f t="shared" si="7"/>
        <v>0</v>
      </c>
      <c r="AT35" s="31">
        <f t="shared" si="7"/>
        <v>0</v>
      </c>
      <c r="AU35" s="31">
        <f t="shared" si="7"/>
        <v>0</v>
      </c>
      <c r="AV35" s="44">
        <f t="shared" si="7"/>
        <v>26.527851224000003</v>
      </c>
      <c r="AW35" s="31">
        <f t="shared" si="7"/>
        <v>412.44107482100003</v>
      </c>
      <c r="AX35" s="31">
        <f t="shared" si="7"/>
        <v>0</v>
      </c>
      <c r="AY35" s="31">
        <f t="shared" si="7"/>
        <v>0</v>
      </c>
      <c r="AZ35" s="48">
        <f t="shared" si="7"/>
        <v>149.521146761</v>
      </c>
      <c r="BA35" s="44">
        <f t="shared" si="7"/>
        <v>0</v>
      </c>
      <c r="BB35" s="31">
        <f t="shared" si="7"/>
        <v>0</v>
      </c>
      <c r="BC35" s="31">
        <f t="shared" si="7"/>
        <v>0</v>
      </c>
      <c r="BD35" s="31">
        <f t="shared" si="7"/>
        <v>0</v>
      </c>
      <c r="BE35" s="31">
        <f t="shared" si="7"/>
        <v>0</v>
      </c>
      <c r="BF35" s="44">
        <f t="shared" si="7"/>
        <v>5.005799327000001</v>
      </c>
      <c r="BG35" s="31">
        <f t="shared" si="7"/>
        <v>1.883121785</v>
      </c>
      <c r="BH35" s="31">
        <f t="shared" si="7"/>
        <v>0</v>
      </c>
      <c r="BI35" s="31">
        <f t="shared" si="7"/>
        <v>0</v>
      </c>
      <c r="BJ35" s="31">
        <f t="shared" si="7"/>
        <v>15.619954924</v>
      </c>
      <c r="BK35" s="26">
        <f>BK34+BK25+BK22+BK19+BK13+BK10</f>
        <v>6717.12805678</v>
      </c>
    </row>
    <row r="36" spans="1:63" ht="3.75" customHeight="1">
      <c r="A36" s="7"/>
      <c r="B36" s="10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7" t="s">
        <v>1</v>
      </c>
      <c r="B37" s="8" t="s">
        <v>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s="2" customFormat="1" ht="12.75">
      <c r="A38" s="7" t="s">
        <v>32</v>
      </c>
      <c r="B38" s="16" t="s">
        <v>2</v>
      </c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7"/>
    </row>
    <row r="39" spans="1:63" s="2" customFormat="1" ht="12.75">
      <c r="A39" s="7"/>
      <c r="B39" s="28" t="s">
        <v>48</v>
      </c>
      <c r="C39" s="61">
        <v>0</v>
      </c>
      <c r="D39" s="61">
        <v>1.066102452</v>
      </c>
      <c r="E39" s="61">
        <v>0</v>
      </c>
      <c r="F39" s="61">
        <v>0</v>
      </c>
      <c r="G39" s="61">
        <v>0</v>
      </c>
      <c r="H39" s="61">
        <v>4.251226351</v>
      </c>
      <c r="I39" s="61">
        <v>0</v>
      </c>
      <c r="J39" s="61">
        <v>0</v>
      </c>
      <c r="K39" s="61">
        <v>0</v>
      </c>
      <c r="L39" s="61">
        <v>0.271198031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1.754680781</v>
      </c>
      <c r="S39" s="61">
        <v>0</v>
      </c>
      <c r="T39" s="61">
        <v>0</v>
      </c>
      <c r="U39" s="61">
        <v>0</v>
      </c>
      <c r="V39" s="61">
        <v>0.079188844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8.168034095</v>
      </c>
      <c r="AC39" s="61">
        <v>0</v>
      </c>
      <c r="AD39" s="61">
        <v>0</v>
      </c>
      <c r="AE39" s="61">
        <v>0</v>
      </c>
      <c r="AF39" s="61">
        <v>2.943017079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0.535962942</v>
      </c>
      <c r="AM39" s="61">
        <v>0</v>
      </c>
      <c r="AN39" s="61">
        <v>0</v>
      </c>
      <c r="AO39" s="61">
        <v>0</v>
      </c>
      <c r="AP39" s="61">
        <v>0.118128738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121.505809292</v>
      </c>
      <c r="AW39" s="61">
        <v>0.396696553</v>
      </c>
      <c r="AX39" s="61">
        <v>0</v>
      </c>
      <c r="AY39" s="61">
        <v>0</v>
      </c>
      <c r="AZ39" s="61">
        <v>5.704365563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1">
        <v>44.267623587</v>
      </c>
      <c r="BG39" s="61">
        <v>0.027848211</v>
      </c>
      <c r="BH39" s="61">
        <v>0</v>
      </c>
      <c r="BI39" s="61">
        <v>0</v>
      </c>
      <c r="BJ39" s="61">
        <v>0.133891782</v>
      </c>
      <c r="BK39" s="62">
        <f>SUM(C39:BJ39)</f>
        <v>191.223774301</v>
      </c>
    </row>
    <row r="40" spans="1:63" s="2" customFormat="1" ht="12.75">
      <c r="A40" s="7"/>
      <c r="B40" s="17" t="s">
        <v>41</v>
      </c>
      <c r="C40" s="44">
        <f aca="true" t="shared" si="8" ref="C40:BJ40">SUM(C39)</f>
        <v>0</v>
      </c>
      <c r="D40" s="31">
        <f t="shared" si="8"/>
        <v>1.066102452</v>
      </c>
      <c r="E40" s="31">
        <f t="shared" si="8"/>
        <v>0</v>
      </c>
      <c r="F40" s="31">
        <f t="shared" si="8"/>
        <v>0</v>
      </c>
      <c r="G40" s="45">
        <f t="shared" si="8"/>
        <v>0</v>
      </c>
      <c r="H40" s="44">
        <f t="shared" si="8"/>
        <v>4.251226351</v>
      </c>
      <c r="I40" s="31">
        <f t="shared" si="8"/>
        <v>0</v>
      </c>
      <c r="J40" s="31">
        <f t="shared" si="8"/>
        <v>0</v>
      </c>
      <c r="K40" s="31">
        <f t="shared" si="8"/>
        <v>0</v>
      </c>
      <c r="L40" s="45">
        <f t="shared" si="8"/>
        <v>0.271198031</v>
      </c>
      <c r="M40" s="44">
        <f t="shared" si="8"/>
        <v>0</v>
      </c>
      <c r="N40" s="31">
        <f t="shared" si="8"/>
        <v>0</v>
      </c>
      <c r="O40" s="31">
        <f t="shared" si="8"/>
        <v>0</v>
      </c>
      <c r="P40" s="31">
        <f t="shared" si="8"/>
        <v>0</v>
      </c>
      <c r="Q40" s="45">
        <f t="shared" si="8"/>
        <v>0</v>
      </c>
      <c r="R40" s="44">
        <f t="shared" si="8"/>
        <v>1.754680781</v>
      </c>
      <c r="S40" s="31">
        <f t="shared" si="8"/>
        <v>0</v>
      </c>
      <c r="T40" s="31">
        <f t="shared" si="8"/>
        <v>0</v>
      </c>
      <c r="U40" s="31">
        <f t="shared" si="8"/>
        <v>0</v>
      </c>
      <c r="V40" s="45">
        <f t="shared" si="8"/>
        <v>0.079188844</v>
      </c>
      <c r="W40" s="44">
        <f t="shared" si="8"/>
        <v>0</v>
      </c>
      <c r="X40" s="31">
        <f t="shared" si="8"/>
        <v>0</v>
      </c>
      <c r="Y40" s="31">
        <f t="shared" si="8"/>
        <v>0</v>
      </c>
      <c r="Z40" s="31">
        <f t="shared" si="8"/>
        <v>0</v>
      </c>
      <c r="AA40" s="45">
        <f t="shared" si="8"/>
        <v>0</v>
      </c>
      <c r="AB40" s="44">
        <f t="shared" si="8"/>
        <v>8.168034095</v>
      </c>
      <c r="AC40" s="31">
        <f t="shared" si="8"/>
        <v>0</v>
      </c>
      <c r="AD40" s="31">
        <f t="shared" si="8"/>
        <v>0</v>
      </c>
      <c r="AE40" s="31">
        <f t="shared" si="8"/>
        <v>0</v>
      </c>
      <c r="AF40" s="45">
        <f t="shared" si="8"/>
        <v>2.943017079</v>
      </c>
      <c r="AG40" s="44">
        <f t="shared" si="8"/>
        <v>0</v>
      </c>
      <c r="AH40" s="31">
        <f t="shared" si="8"/>
        <v>0</v>
      </c>
      <c r="AI40" s="31">
        <f t="shared" si="8"/>
        <v>0</v>
      </c>
      <c r="AJ40" s="31">
        <f t="shared" si="8"/>
        <v>0</v>
      </c>
      <c r="AK40" s="45">
        <f t="shared" si="8"/>
        <v>0</v>
      </c>
      <c r="AL40" s="44">
        <f t="shared" si="8"/>
        <v>0.535962942</v>
      </c>
      <c r="AM40" s="31">
        <f t="shared" si="8"/>
        <v>0</v>
      </c>
      <c r="AN40" s="31">
        <f t="shared" si="8"/>
        <v>0</v>
      </c>
      <c r="AO40" s="31">
        <f t="shared" si="8"/>
        <v>0</v>
      </c>
      <c r="AP40" s="45">
        <f t="shared" si="8"/>
        <v>0.118128738</v>
      </c>
      <c r="AQ40" s="44">
        <f t="shared" si="8"/>
        <v>0</v>
      </c>
      <c r="AR40" s="31">
        <f t="shared" si="8"/>
        <v>0</v>
      </c>
      <c r="AS40" s="31">
        <f t="shared" si="8"/>
        <v>0</v>
      </c>
      <c r="AT40" s="31">
        <f t="shared" si="8"/>
        <v>0</v>
      </c>
      <c r="AU40" s="45">
        <f t="shared" si="8"/>
        <v>0</v>
      </c>
      <c r="AV40" s="44">
        <f t="shared" si="8"/>
        <v>121.505809292</v>
      </c>
      <c r="AW40" s="31">
        <f t="shared" si="8"/>
        <v>0.396696553</v>
      </c>
      <c r="AX40" s="31">
        <f t="shared" si="8"/>
        <v>0</v>
      </c>
      <c r="AY40" s="31">
        <f t="shared" si="8"/>
        <v>0</v>
      </c>
      <c r="AZ40" s="46">
        <f t="shared" si="8"/>
        <v>5.704365563</v>
      </c>
      <c r="BA40" s="44">
        <f t="shared" si="8"/>
        <v>0</v>
      </c>
      <c r="BB40" s="31">
        <f t="shared" si="8"/>
        <v>0</v>
      </c>
      <c r="BC40" s="31">
        <f t="shared" si="8"/>
        <v>0</v>
      </c>
      <c r="BD40" s="31">
        <f t="shared" si="8"/>
        <v>0</v>
      </c>
      <c r="BE40" s="45">
        <f t="shared" si="8"/>
        <v>0</v>
      </c>
      <c r="BF40" s="44">
        <f t="shared" si="8"/>
        <v>44.267623587</v>
      </c>
      <c r="BG40" s="31">
        <f t="shared" si="8"/>
        <v>0.027848211</v>
      </c>
      <c r="BH40" s="31">
        <f t="shared" si="8"/>
        <v>0</v>
      </c>
      <c r="BI40" s="31">
        <f t="shared" si="8"/>
        <v>0</v>
      </c>
      <c r="BJ40" s="45">
        <f t="shared" si="8"/>
        <v>0.133891782</v>
      </c>
      <c r="BK40" s="44">
        <f>SUM(BK39)</f>
        <v>191.223774301</v>
      </c>
    </row>
    <row r="41" spans="1:63" ht="12.75">
      <c r="A41" s="7" t="s">
        <v>33</v>
      </c>
      <c r="B41" s="16" t="s">
        <v>14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7"/>
      <c r="B42" s="47" t="s">
        <v>111</v>
      </c>
      <c r="C42" s="61">
        <v>0</v>
      </c>
      <c r="D42" s="61">
        <v>0.78985371</v>
      </c>
      <c r="E42" s="61">
        <v>0</v>
      </c>
      <c r="F42" s="61">
        <v>0</v>
      </c>
      <c r="G42" s="61">
        <v>0</v>
      </c>
      <c r="H42" s="61">
        <v>0.685587828</v>
      </c>
      <c r="I42" s="61">
        <v>1.185345596</v>
      </c>
      <c r="J42" s="61">
        <v>0</v>
      </c>
      <c r="K42" s="61">
        <v>0</v>
      </c>
      <c r="L42" s="61">
        <v>5.122170331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0.521809597</v>
      </c>
      <c r="S42" s="61">
        <v>0</v>
      </c>
      <c r="T42" s="61">
        <v>0</v>
      </c>
      <c r="U42" s="61">
        <v>0</v>
      </c>
      <c r="V42" s="61">
        <v>0.383004441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13.528484351</v>
      </c>
      <c r="AC42" s="61">
        <v>5.311233584</v>
      </c>
      <c r="AD42" s="61">
        <v>0</v>
      </c>
      <c r="AE42" s="61">
        <v>0</v>
      </c>
      <c r="AF42" s="61">
        <v>355.405581796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0.691268541</v>
      </c>
      <c r="AM42" s="61">
        <v>0.379414274</v>
      </c>
      <c r="AN42" s="61">
        <v>0</v>
      </c>
      <c r="AO42" s="61">
        <v>0</v>
      </c>
      <c r="AP42" s="61">
        <v>8.886878788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14.464372252</v>
      </c>
      <c r="AW42" s="61">
        <v>33.071489196</v>
      </c>
      <c r="AX42" s="61">
        <v>0</v>
      </c>
      <c r="AY42" s="61">
        <v>0</v>
      </c>
      <c r="AZ42" s="61">
        <v>86.646646637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10.415739919</v>
      </c>
      <c r="BG42" s="61">
        <v>0.000489091</v>
      </c>
      <c r="BH42" s="61">
        <v>0</v>
      </c>
      <c r="BI42" s="61">
        <v>0</v>
      </c>
      <c r="BJ42" s="61">
        <v>8.501654135</v>
      </c>
      <c r="BK42" s="62">
        <f aca="true" t="shared" si="9" ref="BK42:BK49">SUM(C42:BJ42)</f>
        <v>545.9910240669999</v>
      </c>
    </row>
    <row r="43" spans="1:63" ht="12.75">
      <c r="A43" s="7"/>
      <c r="B43" s="47" t="s">
        <v>50</v>
      </c>
      <c r="C43" s="61">
        <v>0</v>
      </c>
      <c r="D43" s="61">
        <v>0.699281137</v>
      </c>
      <c r="E43" s="61">
        <v>0</v>
      </c>
      <c r="F43" s="61">
        <v>0</v>
      </c>
      <c r="G43" s="61">
        <v>0</v>
      </c>
      <c r="H43" s="61">
        <v>1.009155742</v>
      </c>
      <c r="I43" s="61">
        <v>0.002454505</v>
      </c>
      <c r="J43" s="61">
        <v>0</v>
      </c>
      <c r="K43" s="61">
        <v>0</v>
      </c>
      <c r="L43" s="61">
        <v>1.049017479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0.45311943</v>
      </c>
      <c r="S43" s="61">
        <v>0</v>
      </c>
      <c r="T43" s="61">
        <v>0</v>
      </c>
      <c r="U43" s="61">
        <v>0</v>
      </c>
      <c r="V43" s="61">
        <v>0.00582742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8.159209923</v>
      </c>
      <c r="AC43" s="61">
        <v>0.361129898</v>
      </c>
      <c r="AD43" s="61">
        <v>0</v>
      </c>
      <c r="AE43" s="61">
        <v>0</v>
      </c>
      <c r="AF43" s="61">
        <v>11.482882592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0.363738546</v>
      </c>
      <c r="AM43" s="61">
        <v>0.002751245</v>
      </c>
      <c r="AN43" s="61">
        <v>0</v>
      </c>
      <c r="AO43" s="61">
        <v>0</v>
      </c>
      <c r="AP43" s="61">
        <v>0.172806662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52.161860318</v>
      </c>
      <c r="AW43" s="61">
        <v>4.46982602</v>
      </c>
      <c r="AX43" s="61">
        <v>0</v>
      </c>
      <c r="AY43" s="61">
        <v>0</v>
      </c>
      <c r="AZ43" s="61">
        <v>7.647557004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19.261791055</v>
      </c>
      <c r="BG43" s="61">
        <v>0.194858587</v>
      </c>
      <c r="BH43" s="61">
        <v>0</v>
      </c>
      <c r="BI43" s="61">
        <v>0</v>
      </c>
      <c r="BJ43" s="61">
        <v>0.531569843</v>
      </c>
      <c r="BK43" s="62">
        <f t="shared" si="9"/>
        <v>108.02883740600001</v>
      </c>
    </row>
    <row r="44" spans="1:63" ht="12.75">
      <c r="A44" s="7"/>
      <c r="B44" s="47" t="s">
        <v>114</v>
      </c>
      <c r="C44" s="61">
        <v>0</v>
      </c>
      <c r="D44" s="61">
        <v>0.780678871</v>
      </c>
      <c r="E44" s="61">
        <v>0</v>
      </c>
      <c r="F44" s="61">
        <v>0</v>
      </c>
      <c r="G44" s="61">
        <v>0</v>
      </c>
      <c r="H44" s="61">
        <v>1.953808969</v>
      </c>
      <c r="I44" s="61">
        <v>0.772481181</v>
      </c>
      <c r="J44" s="61">
        <v>0</v>
      </c>
      <c r="K44" s="61">
        <v>0</v>
      </c>
      <c r="L44" s="61">
        <v>3.488006034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0.94202376</v>
      </c>
      <c r="S44" s="61">
        <v>0</v>
      </c>
      <c r="T44" s="61">
        <v>0</v>
      </c>
      <c r="U44" s="61">
        <v>0</v>
      </c>
      <c r="V44" s="61">
        <v>0.235193967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16.457905114</v>
      </c>
      <c r="AC44" s="61">
        <v>5.75511244</v>
      </c>
      <c r="AD44" s="61">
        <v>0</v>
      </c>
      <c r="AE44" s="61">
        <v>0</v>
      </c>
      <c r="AF44" s="61">
        <v>305.170640355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0.855049538</v>
      </c>
      <c r="AM44" s="61">
        <v>0</v>
      </c>
      <c r="AN44" s="61">
        <v>0</v>
      </c>
      <c r="AO44" s="61">
        <v>0</v>
      </c>
      <c r="AP44" s="61">
        <v>9.400602671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31.416138798</v>
      </c>
      <c r="AW44" s="61">
        <v>28.940089976</v>
      </c>
      <c r="AX44" s="61">
        <v>0</v>
      </c>
      <c r="AY44" s="61">
        <v>0</v>
      </c>
      <c r="AZ44" s="61">
        <v>111.512907498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14.556718213</v>
      </c>
      <c r="BG44" s="61">
        <v>1.114584653</v>
      </c>
      <c r="BH44" s="61">
        <v>0</v>
      </c>
      <c r="BI44" s="61">
        <v>0</v>
      </c>
      <c r="BJ44" s="61">
        <v>14.655958924</v>
      </c>
      <c r="BK44" s="62">
        <f t="shared" si="9"/>
        <v>548.0079009619999</v>
      </c>
    </row>
    <row r="45" spans="1:63" ht="12.75">
      <c r="A45" s="7"/>
      <c r="B45" s="47" t="s">
        <v>104</v>
      </c>
      <c r="C45" s="61">
        <v>0</v>
      </c>
      <c r="D45" s="61">
        <v>1.075693128</v>
      </c>
      <c r="E45" s="61">
        <v>0</v>
      </c>
      <c r="F45" s="61">
        <v>0</v>
      </c>
      <c r="G45" s="61">
        <v>0</v>
      </c>
      <c r="H45" s="61">
        <v>11.4140891</v>
      </c>
      <c r="I45" s="61">
        <v>67.791825108</v>
      </c>
      <c r="J45" s="61">
        <v>0</v>
      </c>
      <c r="K45" s="61">
        <v>0</v>
      </c>
      <c r="L45" s="61">
        <v>7.939066638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2.760558467</v>
      </c>
      <c r="S45" s="61">
        <v>2.7687909</v>
      </c>
      <c r="T45" s="61">
        <v>0</v>
      </c>
      <c r="U45" s="61">
        <v>0</v>
      </c>
      <c r="V45" s="61">
        <v>2.84310024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72.649252464</v>
      </c>
      <c r="AC45" s="61">
        <v>2.169201966</v>
      </c>
      <c r="AD45" s="61">
        <v>0</v>
      </c>
      <c r="AE45" s="61">
        <v>0</v>
      </c>
      <c r="AF45" s="61">
        <v>166.104460163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3.887711812</v>
      </c>
      <c r="AM45" s="61">
        <v>1.07414506</v>
      </c>
      <c r="AN45" s="61">
        <v>0</v>
      </c>
      <c r="AO45" s="61">
        <v>0</v>
      </c>
      <c r="AP45" s="61">
        <v>5.783228324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199.16675519</v>
      </c>
      <c r="AW45" s="61">
        <v>28.683997446</v>
      </c>
      <c r="AX45" s="61">
        <v>0</v>
      </c>
      <c r="AY45" s="61">
        <v>0</v>
      </c>
      <c r="AZ45" s="61">
        <v>143.808119419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42.672767925</v>
      </c>
      <c r="BG45" s="61">
        <v>1.585303642</v>
      </c>
      <c r="BH45" s="61">
        <v>0</v>
      </c>
      <c r="BI45" s="61">
        <v>0</v>
      </c>
      <c r="BJ45" s="61">
        <v>5.19647797</v>
      </c>
      <c r="BK45" s="62">
        <f t="shared" si="9"/>
        <v>769.3745449620001</v>
      </c>
    </row>
    <row r="46" spans="1:63" ht="12.75">
      <c r="A46" s="7"/>
      <c r="B46" s="63" t="s">
        <v>121</v>
      </c>
      <c r="C46" s="61">
        <v>0</v>
      </c>
      <c r="D46" s="61">
        <v>1.025044594</v>
      </c>
      <c r="E46" s="61">
        <v>0</v>
      </c>
      <c r="F46" s="61">
        <v>0</v>
      </c>
      <c r="G46" s="61">
        <v>0</v>
      </c>
      <c r="H46" s="61">
        <v>4.406125898</v>
      </c>
      <c r="I46" s="61">
        <v>0.439628083</v>
      </c>
      <c r="J46" s="61">
        <v>0</v>
      </c>
      <c r="K46" s="61">
        <v>0</v>
      </c>
      <c r="L46" s="61">
        <v>10.049060912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1.192650073</v>
      </c>
      <c r="S46" s="61">
        <v>0</v>
      </c>
      <c r="T46" s="61">
        <v>0</v>
      </c>
      <c r="U46" s="61">
        <v>0</v>
      </c>
      <c r="V46" s="61">
        <v>0.348585233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48.580853075</v>
      </c>
      <c r="AC46" s="61">
        <v>1.779499443</v>
      </c>
      <c r="AD46" s="61">
        <v>0</v>
      </c>
      <c r="AE46" s="61">
        <v>0</v>
      </c>
      <c r="AF46" s="61">
        <v>122.899372779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2.931232978</v>
      </c>
      <c r="AM46" s="61">
        <v>1.559270226</v>
      </c>
      <c r="AN46" s="61">
        <v>0</v>
      </c>
      <c r="AO46" s="61">
        <v>0</v>
      </c>
      <c r="AP46" s="61">
        <v>5.246301967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95.497941236</v>
      </c>
      <c r="AW46" s="61">
        <v>18.498120992</v>
      </c>
      <c r="AX46" s="61">
        <v>0</v>
      </c>
      <c r="AY46" s="61">
        <v>0</v>
      </c>
      <c r="AZ46" s="61">
        <v>53.605976525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26.241187203</v>
      </c>
      <c r="BG46" s="61">
        <v>0.379082232</v>
      </c>
      <c r="BH46" s="61">
        <v>0</v>
      </c>
      <c r="BI46" s="61">
        <v>0</v>
      </c>
      <c r="BJ46" s="61">
        <v>4.892731798</v>
      </c>
      <c r="BK46" s="62">
        <f t="shared" si="9"/>
        <v>399.572665247</v>
      </c>
    </row>
    <row r="47" spans="1:63" ht="12.75">
      <c r="A47" s="7"/>
      <c r="B47" s="47" t="s">
        <v>105</v>
      </c>
      <c r="C47" s="61">
        <v>0</v>
      </c>
      <c r="D47" s="61">
        <v>1.128155096</v>
      </c>
      <c r="E47" s="61">
        <v>0</v>
      </c>
      <c r="F47" s="61">
        <v>0</v>
      </c>
      <c r="G47" s="61">
        <v>0</v>
      </c>
      <c r="H47" s="61">
        <v>7.286034686</v>
      </c>
      <c r="I47" s="61">
        <v>22.241951647</v>
      </c>
      <c r="J47" s="61">
        <v>0</v>
      </c>
      <c r="K47" s="61">
        <v>0</v>
      </c>
      <c r="L47" s="61">
        <v>7.890753655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2.481306696</v>
      </c>
      <c r="S47" s="61">
        <v>0</v>
      </c>
      <c r="T47" s="61">
        <v>0</v>
      </c>
      <c r="U47" s="61">
        <v>0</v>
      </c>
      <c r="V47" s="61">
        <v>0.165655954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26.095338476</v>
      </c>
      <c r="AC47" s="61">
        <v>6.35011907</v>
      </c>
      <c r="AD47" s="61">
        <v>0</v>
      </c>
      <c r="AE47" s="61">
        <v>0</v>
      </c>
      <c r="AF47" s="61">
        <v>98.020327945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2.331325731</v>
      </c>
      <c r="AM47" s="61">
        <v>0.679966994</v>
      </c>
      <c r="AN47" s="61">
        <v>0</v>
      </c>
      <c r="AO47" s="61">
        <v>0</v>
      </c>
      <c r="AP47" s="61">
        <v>4.203977998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77.342835183</v>
      </c>
      <c r="AW47" s="61">
        <v>4.038150772</v>
      </c>
      <c r="AX47" s="61">
        <v>0</v>
      </c>
      <c r="AY47" s="61">
        <v>0</v>
      </c>
      <c r="AZ47" s="61">
        <v>59.039605052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1">
        <v>23.604069398</v>
      </c>
      <c r="BG47" s="61">
        <v>0.898786165</v>
      </c>
      <c r="BH47" s="61">
        <v>0</v>
      </c>
      <c r="BI47" s="61">
        <v>0</v>
      </c>
      <c r="BJ47" s="61">
        <v>2.198565909</v>
      </c>
      <c r="BK47" s="62">
        <f t="shared" si="9"/>
        <v>345.996926427</v>
      </c>
    </row>
    <row r="48" spans="1:63" ht="12.75">
      <c r="A48" s="7"/>
      <c r="B48" s="47" t="s">
        <v>119</v>
      </c>
      <c r="C48" s="61">
        <v>0</v>
      </c>
      <c r="D48" s="61">
        <v>0.765668168</v>
      </c>
      <c r="E48" s="61">
        <v>0</v>
      </c>
      <c r="F48" s="61">
        <v>0</v>
      </c>
      <c r="G48" s="61">
        <v>0</v>
      </c>
      <c r="H48" s="61">
        <v>3.430221336</v>
      </c>
      <c r="I48" s="61">
        <v>0.046459741</v>
      </c>
      <c r="J48" s="61">
        <v>7.65668168</v>
      </c>
      <c r="K48" s="61">
        <v>0</v>
      </c>
      <c r="L48" s="61">
        <v>1.447831643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2.219369338</v>
      </c>
      <c r="S48" s="61">
        <v>0</v>
      </c>
      <c r="T48" s="61">
        <v>0</v>
      </c>
      <c r="U48" s="61">
        <v>0</v>
      </c>
      <c r="V48" s="61">
        <v>0.143276791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36.2543132</v>
      </c>
      <c r="AC48" s="61">
        <v>2.265422091</v>
      </c>
      <c r="AD48" s="61">
        <v>0</v>
      </c>
      <c r="AE48" s="61">
        <v>0</v>
      </c>
      <c r="AF48" s="61">
        <v>455.48887736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1.846985116</v>
      </c>
      <c r="AM48" s="61">
        <v>0.150475766</v>
      </c>
      <c r="AN48" s="61">
        <v>0</v>
      </c>
      <c r="AO48" s="61">
        <v>0</v>
      </c>
      <c r="AP48" s="61">
        <v>11.616663529</v>
      </c>
      <c r="AQ48" s="61">
        <v>0</v>
      </c>
      <c r="AR48" s="61">
        <v>0</v>
      </c>
      <c r="AS48" s="61">
        <v>0</v>
      </c>
      <c r="AT48" s="61">
        <v>0</v>
      </c>
      <c r="AU48" s="61">
        <v>0</v>
      </c>
      <c r="AV48" s="61">
        <v>26.885263987</v>
      </c>
      <c r="AW48" s="61">
        <v>19.326170482</v>
      </c>
      <c r="AX48" s="61">
        <v>0</v>
      </c>
      <c r="AY48" s="61">
        <v>0</v>
      </c>
      <c r="AZ48" s="61">
        <v>62.492293394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15.578661969</v>
      </c>
      <c r="BG48" s="61">
        <v>0.06133353</v>
      </c>
      <c r="BH48" s="61">
        <v>0</v>
      </c>
      <c r="BI48" s="61">
        <v>0</v>
      </c>
      <c r="BJ48" s="61">
        <v>5.81426062</v>
      </c>
      <c r="BK48" s="62">
        <f t="shared" si="9"/>
        <v>653.490229741</v>
      </c>
    </row>
    <row r="49" spans="1:63" ht="12.75">
      <c r="A49" s="7"/>
      <c r="B49" s="42" t="s">
        <v>42</v>
      </c>
      <c r="C49" s="44">
        <f>SUM(C42:C47)</f>
        <v>0</v>
      </c>
      <c r="D49" s="31">
        <f>SUM(D42:D48)</f>
        <v>6.264374704000001</v>
      </c>
      <c r="E49" s="31">
        <f>SUM(E42:E47)</f>
        <v>0</v>
      </c>
      <c r="F49" s="31">
        <f>SUM(F42:F47)</f>
        <v>0</v>
      </c>
      <c r="G49" s="31">
        <f>SUM(G42:G47)</f>
        <v>0</v>
      </c>
      <c r="H49" s="31">
        <f aca="true" t="shared" si="10" ref="H49:BI49">SUM(H42:H48)</f>
        <v>30.185023558999998</v>
      </c>
      <c r="I49" s="31">
        <f t="shared" si="10"/>
        <v>92.48014586100001</v>
      </c>
      <c r="J49" s="31">
        <f t="shared" si="10"/>
        <v>7.65668168</v>
      </c>
      <c r="K49" s="31">
        <f t="shared" si="10"/>
        <v>0</v>
      </c>
      <c r="L49" s="31">
        <f t="shared" si="10"/>
        <v>36.985906692</v>
      </c>
      <c r="M49" s="31">
        <f t="shared" si="10"/>
        <v>0</v>
      </c>
      <c r="N49" s="31">
        <f t="shared" si="10"/>
        <v>0</v>
      </c>
      <c r="O49" s="31">
        <f t="shared" si="10"/>
        <v>0</v>
      </c>
      <c r="P49" s="31">
        <f t="shared" si="10"/>
        <v>0</v>
      </c>
      <c r="Q49" s="31">
        <f t="shared" si="10"/>
        <v>0</v>
      </c>
      <c r="R49" s="31">
        <f t="shared" si="10"/>
        <v>10.570837361</v>
      </c>
      <c r="S49" s="31">
        <f t="shared" si="10"/>
        <v>2.7687909</v>
      </c>
      <c r="T49" s="31">
        <f t="shared" si="10"/>
        <v>0</v>
      </c>
      <c r="U49" s="31">
        <f t="shared" si="10"/>
        <v>0</v>
      </c>
      <c r="V49" s="31">
        <f t="shared" si="10"/>
        <v>4.124644046</v>
      </c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221.72535660299997</v>
      </c>
      <c r="AC49" s="31">
        <f t="shared" si="10"/>
        <v>23.991718492</v>
      </c>
      <c r="AD49" s="31">
        <f t="shared" si="10"/>
        <v>0</v>
      </c>
      <c r="AE49" s="31">
        <f t="shared" si="10"/>
        <v>0</v>
      </c>
      <c r="AF49" s="31">
        <f t="shared" si="10"/>
        <v>1514.5721429900002</v>
      </c>
      <c r="AG49" s="31">
        <f t="shared" si="10"/>
        <v>0</v>
      </c>
      <c r="AH49" s="31">
        <f t="shared" si="10"/>
        <v>0</v>
      </c>
      <c r="AI49" s="31">
        <f t="shared" si="10"/>
        <v>0</v>
      </c>
      <c r="AJ49" s="31">
        <f t="shared" si="10"/>
        <v>0</v>
      </c>
      <c r="AK49" s="31">
        <f t="shared" si="10"/>
        <v>0</v>
      </c>
      <c r="AL49" s="31">
        <f t="shared" si="10"/>
        <v>12.907312262000001</v>
      </c>
      <c r="AM49" s="31">
        <f t="shared" si="10"/>
        <v>3.846023565</v>
      </c>
      <c r="AN49" s="31">
        <f t="shared" si="10"/>
        <v>0</v>
      </c>
      <c r="AO49" s="31">
        <f t="shared" si="10"/>
        <v>0</v>
      </c>
      <c r="AP49" s="31">
        <f t="shared" si="10"/>
        <v>45.310459939</v>
      </c>
      <c r="AQ49" s="31">
        <f t="shared" si="10"/>
        <v>0</v>
      </c>
      <c r="AR49" s="31">
        <f t="shared" si="10"/>
        <v>0</v>
      </c>
      <c r="AS49" s="31">
        <f t="shared" si="10"/>
        <v>0</v>
      </c>
      <c r="AT49" s="31">
        <f t="shared" si="10"/>
        <v>0</v>
      </c>
      <c r="AU49" s="31">
        <f t="shared" si="10"/>
        <v>0</v>
      </c>
      <c r="AV49" s="31">
        <f t="shared" si="10"/>
        <v>496.93516696399996</v>
      </c>
      <c r="AW49" s="31">
        <f t="shared" si="10"/>
        <v>137.027844884</v>
      </c>
      <c r="AX49" s="31">
        <f t="shared" si="10"/>
        <v>0</v>
      </c>
      <c r="AY49" s="31">
        <f t="shared" si="10"/>
        <v>0</v>
      </c>
      <c r="AZ49" s="31">
        <f t="shared" si="10"/>
        <v>524.7531055290001</v>
      </c>
      <c r="BA49" s="31">
        <f t="shared" si="10"/>
        <v>0</v>
      </c>
      <c r="BB49" s="31">
        <f t="shared" si="10"/>
        <v>0</v>
      </c>
      <c r="BC49" s="31">
        <f t="shared" si="10"/>
        <v>0</v>
      </c>
      <c r="BD49" s="31">
        <f t="shared" si="10"/>
        <v>0</v>
      </c>
      <c r="BE49" s="31">
        <f t="shared" si="10"/>
        <v>0</v>
      </c>
      <c r="BF49" s="31">
        <f t="shared" si="10"/>
        <v>152.330935682</v>
      </c>
      <c r="BG49" s="31">
        <f>SUM(BG42:BG48)</f>
        <v>4.2344379</v>
      </c>
      <c r="BH49" s="31">
        <f t="shared" si="10"/>
        <v>0</v>
      </c>
      <c r="BI49" s="31">
        <f t="shared" si="10"/>
        <v>0</v>
      </c>
      <c r="BJ49" s="31">
        <f>SUM(BJ42:BJ48)</f>
        <v>41.791219199000004</v>
      </c>
      <c r="BK49" s="30">
        <f t="shared" si="9"/>
        <v>3370.462128812</v>
      </c>
    </row>
    <row r="50" spans="1:63" ht="12.75">
      <c r="A50" s="7"/>
      <c r="B50" s="9" t="s">
        <v>40</v>
      </c>
      <c r="C50" s="44">
        <f>C49+C40</f>
        <v>0</v>
      </c>
      <c r="D50" s="31">
        <f>D40+D49</f>
        <v>7.330477156000001</v>
      </c>
      <c r="E50" s="31">
        <f>E40+E49</f>
        <v>0</v>
      </c>
      <c r="F50" s="31">
        <f>F40+F49</f>
        <v>0</v>
      </c>
      <c r="G50" s="49">
        <f>G40+G49</f>
        <v>0</v>
      </c>
      <c r="H50" s="44">
        <f>H49+H40</f>
        <v>34.43624991</v>
      </c>
      <c r="I50" s="31">
        <f>I40+I49</f>
        <v>92.48014586100001</v>
      </c>
      <c r="J50" s="31">
        <f>J40+J49</f>
        <v>7.65668168</v>
      </c>
      <c r="K50" s="31">
        <f>K40+K49</f>
        <v>0</v>
      </c>
      <c r="L50" s="49">
        <f>L40+L49</f>
        <v>37.257104723</v>
      </c>
      <c r="M50" s="44">
        <f>M49+M40</f>
        <v>0</v>
      </c>
      <c r="N50" s="31">
        <f>N40+N49</f>
        <v>0</v>
      </c>
      <c r="O50" s="31">
        <f>O40+O49</f>
        <v>0</v>
      </c>
      <c r="P50" s="31">
        <f>P40+P49</f>
        <v>0</v>
      </c>
      <c r="Q50" s="49">
        <f>Q40+Q49</f>
        <v>0</v>
      </c>
      <c r="R50" s="44">
        <f>R49+R40</f>
        <v>12.325518142</v>
      </c>
      <c r="S50" s="31">
        <f>S40+S49</f>
        <v>2.7687909</v>
      </c>
      <c r="T50" s="31">
        <f>T40+T49</f>
        <v>0</v>
      </c>
      <c r="U50" s="31">
        <f>U40+U49</f>
        <v>0</v>
      </c>
      <c r="V50" s="49">
        <f>V40+V49</f>
        <v>4.20383289</v>
      </c>
      <c r="W50" s="44">
        <f>W49+W40</f>
        <v>0</v>
      </c>
      <c r="X50" s="31">
        <f>X40+X49</f>
        <v>0</v>
      </c>
      <c r="Y50" s="31">
        <f>Y40+Y49</f>
        <v>0</v>
      </c>
      <c r="Z50" s="31">
        <f>Z40+Z49</f>
        <v>0</v>
      </c>
      <c r="AA50" s="49">
        <f>AA40+AA49</f>
        <v>0</v>
      </c>
      <c r="AB50" s="44">
        <f>AB49+AB40</f>
        <v>229.89339069799996</v>
      </c>
      <c r="AC50" s="31">
        <f>AC40+AC49</f>
        <v>23.991718492</v>
      </c>
      <c r="AD50" s="31">
        <f>AD40+AD49</f>
        <v>0</v>
      </c>
      <c r="AE50" s="31">
        <f>AE40+AE49</f>
        <v>0</v>
      </c>
      <c r="AF50" s="49">
        <f>AF40+AF49</f>
        <v>1517.515160069</v>
      </c>
      <c r="AG50" s="44">
        <f>AG49+AG40</f>
        <v>0</v>
      </c>
      <c r="AH50" s="31">
        <f>AH40+AH49</f>
        <v>0</v>
      </c>
      <c r="AI50" s="31">
        <f>AI40+AI49</f>
        <v>0</v>
      </c>
      <c r="AJ50" s="31">
        <f>AJ40+AJ49</f>
        <v>0</v>
      </c>
      <c r="AK50" s="49">
        <f>AK40+AK49</f>
        <v>0</v>
      </c>
      <c r="AL50" s="44">
        <f>AL49+AL40</f>
        <v>13.443275204</v>
      </c>
      <c r="AM50" s="31">
        <f>AM40+AM49</f>
        <v>3.846023565</v>
      </c>
      <c r="AN50" s="31">
        <f>AN40+AN49</f>
        <v>0</v>
      </c>
      <c r="AO50" s="31">
        <f>AO40+AO49</f>
        <v>0</v>
      </c>
      <c r="AP50" s="49">
        <f>AP40+AP49</f>
        <v>45.428588677</v>
      </c>
      <c r="AQ50" s="44">
        <f>AQ49+AQ40</f>
        <v>0</v>
      </c>
      <c r="AR50" s="31">
        <f>AR40+AR49</f>
        <v>0</v>
      </c>
      <c r="AS50" s="31">
        <f>AS40+AS49</f>
        <v>0</v>
      </c>
      <c r="AT50" s="31">
        <f>AT40+AT49</f>
        <v>0</v>
      </c>
      <c r="AU50" s="49">
        <f>AU40+AU49</f>
        <v>0</v>
      </c>
      <c r="AV50" s="44">
        <f>AV49+AV40</f>
        <v>618.440976256</v>
      </c>
      <c r="AW50" s="31">
        <f>AW40+AW49</f>
        <v>137.424541437</v>
      </c>
      <c r="AX50" s="31">
        <f>AX40+AX49</f>
        <v>0</v>
      </c>
      <c r="AY50" s="31">
        <f>AY40+AY49</f>
        <v>0</v>
      </c>
      <c r="AZ50" s="50">
        <f>AZ40+AZ49</f>
        <v>530.4574710920001</v>
      </c>
      <c r="BA50" s="44">
        <f>BA49+BA40</f>
        <v>0</v>
      </c>
      <c r="BB50" s="31">
        <f>BB40+BB49</f>
        <v>0</v>
      </c>
      <c r="BC50" s="31">
        <f>BC40+BC49</f>
        <v>0</v>
      </c>
      <c r="BD50" s="31">
        <f>BD40+BD49</f>
        <v>0</v>
      </c>
      <c r="BE50" s="49">
        <f>BE40+BE49</f>
        <v>0</v>
      </c>
      <c r="BF50" s="44">
        <f>BF49+BF40</f>
        <v>196.598559269</v>
      </c>
      <c r="BG50" s="31">
        <f>BG40+BG49</f>
        <v>4.262286111</v>
      </c>
      <c r="BH50" s="31">
        <f>BH40+BH49</f>
        <v>0</v>
      </c>
      <c r="BI50" s="31">
        <f>BI40+BI49</f>
        <v>0</v>
      </c>
      <c r="BJ50" s="49">
        <f>BJ40+BJ49</f>
        <v>41.925110981</v>
      </c>
      <c r="BK50" s="51">
        <f>BK40+BK49</f>
        <v>3561.685903113</v>
      </c>
    </row>
    <row r="51" spans="1:63" ht="3" customHeight="1">
      <c r="A51" s="7"/>
      <c r="B51" s="16"/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s="20" customFormat="1" ht="12.75">
      <c r="A52" s="18" t="s">
        <v>15</v>
      </c>
      <c r="B52" s="19" t="s">
        <v>8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7"/>
    </row>
    <row r="53" spans="1:63" s="20" customFormat="1" ht="12.75">
      <c r="A53" s="18" t="s">
        <v>32</v>
      </c>
      <c r="B53" s="21" t="s">
        <v>16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7"/>
    </row>
    <row r="54" spans="1:63" s="20" customFormat="1" ht="12.75">
      <c r="A54" s="18"/>
      <c r="B54" s="22" t="s">
        <v>30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61">
        <v>0</v>
      </c>
      <c r="BE54" s="61">
        <v>0</v>
      </c>
      <c r="BF54" s="61">
        <v>0</v>
      </c>
      <c r="BG54" s="61">
        <v>0</v>
      </c>
      <c r="BH54" s="61">
        <v>0</v>
      </c>
      <c r="BI54" s="61">
        <v>0</v>
      </c>
      <c r="BJ54" s="61">
        <v>0</v>
      </c>
      <c r="BK54" s="62">
        <f>SUM(C54:BJ54)</f>
        <v>0</v>
      </c>
    </row>
    <row r="55" spans="1:63" s="20" customFormat="1" ht="12.75">
      <c r="A55" s="18"/>
      <c r="B55" s="23" t="s">
        <v>39</v>
      </c>
      <c r="C55" s="52">
        <f aca="true" t="shared" si="11" ref="C55:BJ55">SUM(C54)</f>
        <v>0</v>
      </c>
      <c r="D55" s="48">
        <f t="shared" si="11"/>
        <v>0</v>
      </c>
      <c r="E55" s="48">
        <f t="shared" si="11"/>
        <v>0</v>
      </c>
      <c r="F55" s="48">
        <f t="shared" si="11"/>
        <v>0</v>
      </c>
      <c r="G55" s="46">
        <f t="shared" si="11"/>
        <v>0</v>
      </c>
      <c r="H55" s="52">
        <f t="shared" si="11"/>
        <v>0</v>
      </c>
      <c r="I55" s="48">
        <f t="shared" si="11"/>
        <v>0</v>
      </c>
      <c r="J55" s="48">
        <f t="shared" si="11"/>
        <v>0</v>
      </c>
      <c r="K55" s="48">
        <f t="shared" si="11"/>
        <v>0</v>
      </c>
      <c r="L55" s="46">
        <f t="shared" si="11"/>
        <v>0</v>
      </c>
      <c r="M55" s="52">
        <f t="shared" si="11"/>
        <v>0</v>
      </c>
      <c r="N55" s="48">
        <f t="shared" si="11"/>
        <v>0</v>
      </c>
      <c r="O55" s="48">
        <f t="shared" si="11"/>
        <v>0</v>
      </c>
      <c r="P55" s="48">
        <f t="shared" si="11"/>
        <v>0</v>
      </c>
      <c r="Q55" s="46">
        <f t="shared" si="11"/>
        <v>0</v>
      </c>
      <c r="R55" s="52">
        <f t="shared" si="11"/>
        <v>0</v>
      </c>
      <c r="S55" s="48">
        <f t="shared" si="11"/>
        <v>0</v>
      </c>
      <c r="T55" s="48">
        <f t="shared" si="11"/>
        <v>0</v>
      </c>
      <c r="U55" s="48">
        <f t="shared" si="11"/>
        <v>0</v>
      </c>
      <c r="V55" s="46">
        <f t="shared" si="11"/>
        <v>0</v>
      </c>
      <c r="W55" s="52">
        <f t="shared" si="11"/>
        <v>0</v>
      </c>
      <c r="X55" s="48">
        <f t="shared" si="11"/>
        <v>0</v>
      </c>
      <c r="Y55" s="48">
        <f t="shared" si="11"/>
        <v>0</v>
      </c>
      <c r="Z55" s="48">
        <f t="shared" si="11"/>
        <v>0</v>
      </c>
      <c r="AA55" s="46">
        <f t="shared" si="11"/>
        <v>0</v>
      </c>
      <c r="AB55" s="52">
        <f t="shared" si="11"/>
        <v>0</v>
      </c>
      <c r="AC55" s="48">
        <f t="shared" si="11"/>
        <v>0</v>
      </c>
      <c r="AD55" s="48">
        <f t="shared" si="11"/>
        <v>0</v>
      </c>
      <c r="AE55" s="48">
        <f t="shared" si="11"/>
        <v>0</v>
      </c>
      <c r="AF55" s="46">
        <f t="shared" si="11"/>
        <v>0</v>
      </c>
      <c r="AG55" s="52">
        <f t="shared" si="11"/>
        <v>0</v>
      </c>
      <c r="AH55" s="48">
        <f t="shared" si="11"/>
        <v>0</v>
      </c>
      <c r="AI55" s="48">
        <f t="shared" si="11"/>
        <v>0</v>
      </c>
      <c r="AJ55" s="48">
        <f t="shared" si="11"/>
        <v>0</v>
      </c>
      <c r="AK55" s="46">
        <f t="shared" si="11"/>
        <v>0</v>
      </c>
      <c r="AL55" s="52">
        <f t="shared" si="11"/>
        <v>0</v>
      </c>
      <c r="AM55" s="48">
        <f t="shared" si="11"/>
        <v>0</v>
      </c>
      <c r="AN55" s="48">
        <f t="shared" si="11"/>
        <v>0</v>
      </c>
      <c r="AO55" s="48">
        <f t="shared" si="11"/>
        <v>0</v>
      </c>
      <c r="AP55" s="46">
        <f t="shared" si="11"/>
        <v>0</v>
      </c>
      <c r="AQ55" s="52">
        <f t="shared" si="11"/>
        <v>0</v>
      </c>
      <c r="AR55" s="48">
        <f t="shared" si="11"/>
        <v>0</v>
      </c>
      <c r="AS55" s="48">
        <f t="shared" si="11"/>
        <v>0</v>
      </c>
      <c r="AT55" s="48">
        <f t="shared" si="11"/>
        <v>0</v>
      </c>
      <c r="AU55" s="46">
        <f t="shared" si="11"/>
        <v>0</v>
      </c>
      <c r="AV55" s="52">
        <f t="shared" si="11"/>
        <v>0</v>
      </c>
      <c r="AW55" s="48">
        <f t="shared" si="11"/>
        <v>0</v>
      </c>
      <c r="AX55" s="48">
        <f t="shared" si="11"/>
        <v>0</v>
      </c>
      <c r="AY55" s="48">
        <f t="shared" si="11"/>
        <v>0</v>
      </c>
      <c r="AZ55" s="46">
        <f t="shared" si="11"/>
        <v>0</v>
      </c>
      <c r="BA55" s="52">
        <f t="shared" si="11"/>
        <v>0</v>
      </c>
      <c r="BB55" s="48">
        <f t="shared" si="11"/>
        <v>0</v>
      </c>
      <c r="BC55" s="48">
        <f t="shared" si="11"/>
        <v>0</v>
      </c>
      <c r="BD55" s="48">
        <f t="shared" si="11"/>
        <v>0</v>
      </c>
      <c r="BE55" s="46">
        <f t="shared" si="11"/>
        <v>0</v>
      </c>
      <c r="BF55" s="52">
        <f t="shared" si="11"/>
        <v>0</v>
      </c>
      <c r="BG55" s="48">
        <f t="shared" si="11"/>
        <v>0</v>
      </c>
      <c r="BH55" s="48">
        <f t="shared" si="11"/>
        <v>0</v>
      </c>
      <c r="BI55" s="48">
        <f>SUM(BI54)</f>
        <v>0</v>
      </c>
      <c r="BJ55" s="46">
        <f t="shared" si="11"/>
        <v>0</v>
      </c>
      <c r="BK55" s="52">
        <f>SUM(BK54)</f>
        <v>0</v>
      </c>
    </row>
    <row r="56" spans="1:63" s="20" customFormat="1" ht="2.25" customHeight="1">
      <c r="A56" s="18"/>
      <c r="B56" s="21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7"/>
    </row>
    <row r="57" spans="1:63" s="20" customFormat="1" ht="12.75">
      <c r="A57" s="18" t="s">
        <v>4</v>
      </c>
      <c r="B57" s="19" t="s">
        <v>9</v>
      </c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7"/>
    </row>
    <row r="58" spans="1:63" s="20" customFormat="1" ht="12.75">
      <c r="A58" s="18" t="s">
        <v>32</v>
      </c>
      <c r="B58" s="21" t="s">
        <v>17</v>
      </c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7"/>
    </row>
    <row r="59" spans="1:63" s="20" customFormat="1" ht="12.75">
      <c r="A59" s="18"/>
      <c r="B59" s="22" t="s">
        <v>30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0</v>
      </c>
      <c r="BD59" s="61">
        <v>0</v>
      </c>
      <c r="BE59" s="61">
        <v>0</v>
      </c>
      <c r="BF59" s="61">
        <v>0</v>
      </c>
      <c r="BG59" s="61">
        <v>0</v>
      </c>
      <c r="BH59" s="61">
        <v>0</v>
      </c>
      <c r="BI59" s="61">
        <v>0</v>
      </c>
      <c r="BJ59" s="61">
        <v>0</v>
      </c>
      <c r="BK59" s="62">
        <f>SUM(C59:BJ59)</f>
        <v>0</v>
      </c>
    </row>
    <row r="60" spans="1:63" s="20" customFormat="1" ht="12.75">
      <c r="A60" s="18"/>
      <c r="B60" s="22" t="s">
        <v>41</v>
      </c>
      <c r="C60" s="52">
        <f aca="true" t="shared" si="12" ref="C60:BJ60">SUM(C59)</f>
        <v>0</v>
      </c>
      <c r="D60" s="48">
        <f t="shared" si="12"/>
        <v>0</v>
      </c>
      <c r="E60" s="48">
        <f t="shared" si="12"/>
        <v>0</v>
      </c>
      <c r="F60" s="48">
        <f t="shared" si="12"/>
        <v>0</v>
      </c>
      <c r="G60" s="46">
        <f t="shared" si="12"/>
        <v>0</v>
      </c>
      <c r="H60" s="52">
        <f t="shared" si="12"/>
        <v>0</v>
      </c>
      <c r="I60" s="48">
        <f t="shared" si="12"/>
        <v>0</v>
      </c>
      <c r="J60" s="48">
        <f t="shared" si="12"/>
        <v>0</v>
      </c>
      <c r="K60" s="48">
        <f t="shared" si="12"/>
        <v>0</v>
      </c>
      <c r="L60" s="46">
        <f t="shared" si="12"/>
        <v>0</v>
      </c>
      <c r="M60" s="52">
        <f t="shared" si="12"/>
        <v>0</v>
      </c>
      <c r="N60" s="48">
        <f t="shared" si="12"/>
        <v>0</v>
      </c>
      <c r="O60" s="48">
        <f t="shared" si="12"/>
        <v>0</v>
      </c>
      <c r="P60" s="48">
        <f t="shared" si="12"/>
        <v>0</v>
      </c>
      <c r="Q60" s="46">
        <f t="shared" si="12"/>
        <v>0</v>
      </c>
      <c r="R60" s="52">
        <f t="shared" si="12"/>
        <v>0</v>
      </c>
      <c r="S60" s="48">
        <f t="shared" si="12"/>
        <v>0</v>
      </c>
      <c r="T60" s="48">
        <f t="shared" si="12"/>
        <v>0</v>
      </c>
      <c r="U60" s="48">
        <f t="shared" si="12"/>
        <v>0</v>
      </c>
      <c r="V60" s="46">
        <f t="shared" si="12"/>
        <v>0</v>
      </c>
      <c r="W60" s="52">
        <f t="shared" si="12"/>
        <v>0</v>
      </c>
      <c r="X60" s="48">
        <f t="shared" si="12"/>
        <v>0</v>
      </c>
      <c r="Y60" s="48">
        <f t="shared" si="12"/>
        <v>0</v>
      </c>
      <c r="Z60" s="48">
        <f t="shared" si="12"/>
        <v>0</v>
      </c>
      <c r="AA60" s="46">
        <f t="shared" si="12"/>
        <v>0</v>
      </c>
      <c r="AB60" s="52">
        <f t="shared" si="12"/>
        <v>0</v>
      </c>
      <c r="AC60" s="48">
        <f t="shared" si="12"/>
        <v>0</v>
      </c>
      <c r="AD60" s="48">
        <f t="shared" si="12"/>
        <v>0</v>
      </c>
      <c r="AE60" s="48">
        <f t="shared" si="12"/>
        <v>0</v>
      </c>
      <c r="AF60" s="46">
        <f t="shared" si="12"/>
        <v>0</v>
      </c>
      <c r="AG60" s="52">
        <f t="shared" si="12"/>
        <v>0</v>
      </c>
      <c r="AH60" s="48">
        <f t="shared" si="12"/>
        <v>0</v>
      </c>
      <c r="AI60" s="48">
        <f t="shared" si="12"/>
        <v>0</v>
      </c>
      <c r="AJ60" s="48">
        <f t="shared" si="12"/>
        <v>0</v>
      </c>
      <c r="AK60" s="46">
        <f t="shared" si="12"/>
        <v>0</v>
      </c>
      <c r="AL60" s="52">
        <f t="shared" si="12"/>
        <v>0</v>
      </c>
      <c r="AM60" s="48">
        <f t="shared" si="12"/>
        <v>0</v>
      </c>
      <c r="AN60" s="48">
        <f t="shared" si="12"/>
        <v>0</v>
      </c>
      <c r="AO60" s="48">
        <f t="shared" si="12"/>
        <v>0</v>
      </c>
      <c r="AP60" s="46">
        <f t="shared" si="12"/>
        <v>0</v>
      </c>
      <c r="AQ60" s="52">
        <f t="shared" si="12"/>
        <v>0</v>
      </c>
      <c r="AR60" s="48">
        <f t="shared" si="12"/>
        <v>0</v>
      </c>
      <c r="AS60" s="48">
        <f t="shared" si="12"/>
        <v>0</v>
      </c>
      <c r="AT60" s="48">
        <f t="shared" si="12"/>
        <v>0</v>
      </c>
      <c r="AU60" s="46">
        <f t="shared" si="12"/>
        <v>0</v>
      </c>
      <c r="AV60" s="52">
        <f t="shared" si="12"/>
        <v>0</v>
      </c>
      <c r="AW60" s="48">
        <f t="shared" si="12"/>
        <v>0</v>
      </c>
      <c r="AX60" s="48">
        <f t="shared" si="12"/>
        <v>0</v>
      </c>
      <c r="AY60" s="48">
        <f t="shared" si="12"/>
        <v>0</v>
      </c>
      <c r="AZ60" s="46">
        <f t="shared" si="12"/>
        <v>0</v>
      </c>
      <c r="BA60" s="52">
        <f t="shared" si="12"/>
        <v>0</v>
      </c>
      <c r="BB60" s="48">
        <f t="shared" si="12"/>
        <v>0</v>
      </c>
      <c r="BC60" s="48">
        <f t="shared" si="12"/>
        <v>0</v>
      </c>
      <c r="BD60" s="48">
        <f t="shared" si="12"/>
        <v>0</v>
      </c>
      <c r="BE60" s="46">
        <f t="shared" si="12"/>
        <v>0</v>
      </c>
      <c r="BF60" s="52">
        <f t="shared" si="12"/>
        <v>0</v>
      </c>
      <c r="BG60" s="48">
        <f t="shared" si="12"/>
        <v>0</v>
      </c>
      <c r="BH60" s="48">
        <f t="shared" si="12"/>
        <v>0</v>
      </c>
      <c r="BI60" s="48">
        <f t="shared" si="12"/>
        <v>0</v>
      </c>
      <c r="BJ60" s="46">
        <f t="shared" si="12"/>
        <v>0</v>
      </c>
      <c r="BK60" s="53">
        <f>SUM(BK59)</f>
        <v>0</v>
      </c>
    </row>
    <row r="61" spans="1:63" s="20" customFormat="1" ht="12.75">
      <c r="A61" s="18" t="s">
        <v>33</v>
      </c>
      <c r="B61" s="21" t="s">
        <v>18</v>
      </c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7"/>
    </row>
    <row r="62" spans="1:63" s="20" customFormat="1" ht="12.75">
      <c r="A62" s="18"/>
      <c r="B62" s="22" t="s">
        <v>30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61">
        <v>0</v>
      </c>
      <c r="AX62" s="61">
        <v>0</v>
      </c>
      <c r="AY62" s="61">
        <v>0</v>
      </c>
      <c r="AZ62" s="61">
        <v>0</v>
      </c>
      <c r="BA62" s="61">
        <v>0</v>
      </c>
      <c r="BB62" s="61">
        <v>0</v>
      </c>
      <c r="BC62" s="61">
        <v>0</v>
      </c>
      <c r="BD62" s="61">
        <v>0</v>
      </c>
      <c r="BE62" s="61">
        <v>0</v>
      </c>
      <c r="BF62" s="61">
        <v>0</v>
      </c>
      <c r="BG62" s="61">
        <v>0</v>
      </c>
      <c r="BH62" s="61">
        <v>0</v>
      </c>
      <c r="BI62" s="61">
        <v>0</v>
      </c>
      <c r="BJ62" s="61">
        <v>0</v>
      </c>
      <c r="BK62" s="62">
        <f>SUM(C62:BJ62)</f>
        <v>0</v>
      </c>
    </row>
    <row r="63" spans="1:63" s="20" customFormat="1" ht="12.75">
      <c r="A63" s="18"/>
      <c r="B63" s="22" t="s">
        <v>42</v>
      </c>
      <c r="C63" s="52">
        <f aca="true" t="shared" si="13" ref="C63:BJ63">SUM(C62)</f>
        <v>0</v>
      </c>
      <c r="D63" s="48">
        <f t="shared" si="13"/>
        <v>0</v>
      </c>
      <c r="E63" s="48">
        <f t="shared" si="13"/>
        <v>0</v>
      </c>
      <c r="F63" s="48">
        <f t="shared" si="13"/>
        <v>0</v>
      </c>
      <c r="G63" s="46">
        <f t="shared" si="13"/>
        <v>0</v>
      </c>
      <c r="H63" s="52">
        <f t="shared" si="13"/>
        <v>0</v>
      </c>
      <c r="I63" s="48">
        <f t="shared" si="13"/>
        <v>0</v>
      </c>
      <c r="J63" s="48">
        <f t="shared" si="13"/>
        <v>0</v>
      </c>
      <c r="K63" s="48">
        <f t="shared" si="13"/>
        <v>0</v>
      </c>
      <c r="L63" s="46">
        <f t="shared" si="13"/>
        <v>0</v>
      </c>
      <c r="M63" s="52">
        <f t="shared" si="13"/>
        <v>0</v>
      </c>
      <c r="N63" s="48">
        <f t="shared" si="13"/>
        <v>0</v>
      </c>
      <c r="O63" s="48">
        <f t="shared" si="13"/>
        <v>0</v>
      </c>
      <c r="P63" s="48">
        <f t="shared" si="13"/>
        <v>0</v>
      </c>
      <c r="Q63" s="46">
        <f t="shared" si="13"/>
        <v>0</v>
      </c>
      <c r="R63" s="52">
        <f t="shared" si="13"/>
        <v>0</v>
      </c>
      <c r="S63" s="48">
        <f t="shared" si="13"/>
        <v>0</v>
      </c>
      <c r="T63" s="48">
        <f t="shared" si="13"/>
        <v>0</v>
      </c>
      <c r="U63" s="48">
        <f t="shared" si="13"/>
        <v>0</v>
      </c>
      <c r="V63" s="46">
        <f t="shared" si="13"/>
        <v>0</v>
      </c>
      <c r="W63" s="52">
        <f t="shared" si="13"/>
        <v>0</v>
      </c>
      <c r="X63" s="48">
        <f t="shared" si="13"/>
        <v>0</v>
      </c>
      <c r="Y63" s="48">
        <f t="shared" si="13"/>
        <v>0</v>
      </c>
      <c r="Z63" s="48">
        <f t="shared" si="13"/>
        <v>0</v>
      </c>
      <c r="AA63" s="46">
        <f t="shared" si="13"/>
        <v>0</v>
      </c>
      <c r="AB63" s="52">
        <f t="shared" si="13"/>
        <v>0</v>
      </c>
      <c r="AC63" s="48">
        <f t="shared" si="13"/>
        <v>0</v>
      </c>
      <c r="AD63" s="48">
        <f t="shared" si="13"/>
        <v>0</v>
      </c>
      <c r="AE63" s="48">
        <f t="shared" si="13"/>
        <v>0</v>
      </c>
      <c r="AF63" s="46">
        <f t="shared" si="13"/>
        <v>0</v>
      </c>
      <c r="AG63" s="52">
        <f t="shared" si="13"/>
        <v>0</v>
      </c>
      <c r="AH63" s="48">
        <f t="shared" si="13"/>
        <v>0</v>
      </c>
      <c r="AI63" s="48">
        <f t="shared" si="13"/>
        <v>0</v>
      </c>
      <c r="AJ63" s="48">
        <f t="shared" si="13"/>
        <v>0</v>
      </c>
      <c r="AK63" s="46">
        <f t="shared" si="13"/>
        <v>0</v>
      </c>
      <c r="AL63" s="52">
        <f t="shared" si="13"/>
        <v>0</v>
      </c>
      <c r="AM63" s="48">
        <f t="shared" si="13"/>
        <v>0</v>
      </c>
      <c r="AN63" s="48">
        <f t="shared" si="13"/>
        <v>0</v>
      </c>
      <c r="AO63" s="48">
        <f t="shared" si="13"/>
        <v>0</v>
      </c>
      <c r="AP63" s="46">
        <f t="shared" si="13"/>
        <v>0</v>
      </c>
      <c r="AQ63" s="52">
        <f t="shared" si="13"/>
        <v>0</v>
      </c>
      <c r="AR63" s="48">
        <f t="shared" si="13"/>
        <v>0</v>
      </c>
      <c r="AS63" s="48">
        <f t="shared" si="13"/>
        <v>0</v>
      </c>
      <c r="AT63" s="48">
        <f t="shared" si="13"/>
        <v>0</v>
      </c>
      <c r="AU63" s="46">
        <f t="shared" si="13"/>
        <v>0</v>
      </c>
      <c r="AV63" s="52">
        <f t="shared" si="13"/>
        <v>0</v>
      </c>
      <c r="AW63" s="48">
        <f t="shared" si="13"/>
        <v>0</v>
      </c>
      <c r="AX63" s="48">
        <f t="shared" si="13"/>
        <v>0</v>
      </c>
      <c r="AY63" s="48">
        <f t="shared" si="13"/>
        <v>0</v>
      </c>
      <c r="AZ63" s="46">
        <f t="shared" si="13"/>
        <v>0</v>
      </c>
      <c r="BA63" s="52">
        <f t="shared" si="13"/>
        <v>0</v>
      </c>
      <c r="BB63" s="48">
        <f t="shared" si="13"/>
        <v>0</v>
      </c>
      <c r="BC63" s="48">
        <f t="shared" si="13"/>
        <v>0</v>
      </c>
      <c r="BD63" s="48">
        <f t="shared" si="13"/>
        <v>0</v>
      </c>
      <c r="BE63" s="46">
        <f t="shared" si="13"/>
        <v>0</v>
      </c>
      <c r="BF63" s="52">
        <f t="shared" si="13"/>
        <v>0</v>
      </c>
      <c r="BG63" s="48">
        <f t="shared" si="13"/>
        <v>0</v>
      </c>
      <c r="BH63" s="48">
        <f t="shared" si="13"/>
        <v>0</v>
      </c>
      <c r="BI63" s="48">
        <f t="shared" si="13"/>
        <v>0</v>
      </c>
      <c r="BJ63" s="46">
        <f t="shared" si="13"/>
        <v>0</v>
      </c>
      <c r="BK63" s="52">
        <f>SUM(BK62)</f>
        <v>0</v>
      </c>
    </row>
    <row r="64" spans="1:63" s="20" customFormat="1" ht="12.75">
      <c r="A64" s="18"/>
      <c r="B64" s="23" t="s">
        <v>40</v>
      </c>
      <c r="C64" s="52">
        <f>C60+C63</f>
        <v>0</v>
      </c>
      <c r="D64" s="48">
        <f aca="true" t="shared" si="14" ref="D64:BJ64">D60+D63</f>
        <v>0</v>
      </c>
      <c r="E64" s="48">
        <f t="shared" si="14"/>
        <v>0</v>
      </c>
      <c r="F64" s="48">
        <f t="shared" si="14"/>
        <v>0</v>
      </c>
      <c r="G64" s="46">
        <f t="shared" si="14"/>
        <v>0</v>
      </c>
      <c r="H64" s="52">
        <f t="shared" si="14"/>
        <v>0</v>
      </c>
      <c r="I64" s="48">
        <f t="shared" si="14"/>
        <v>0</v>
      </c>
      <c r="J64" s="48">
        <f t="shared" si="14"/>
        <v>0</v>
      </c>
      <c r="K64" s="48">
        <f t="shared" si="14"/>
        <v>0</v>
      </c>
      <c r="L64" s="46">
        <f t="shared" si="14"/>
        <v>0</v>
      </c>
      <c r="M64" s="52">
        <f t="shared" si="14"/>
        <v>0</v>
      </c>
      <c r="N64" s="48">
        <f t="shared" si="14"/>
        <v>0</v>
      </c>
      <c r="O64" s="48">
        <f t="shared" si="14"/>
        <v>0</v>
      </c>
      <c r="P64" s="48">
        <f t="shared" si="14"/>
        <v>0</v>
      </c>
      <c r="Q64" s="46">
        <f t="shared" si="14"/>
        <v>0</v>
      </c>
      <c r="R64" s="52">
        <f t="shared" si="14"/>
        <v>0</v>
      </c>
      <c r="S64" s="48">
        <f t="shared" si="14"/>
        <v>0</v>
      </c>
      <c r="T64" s="48">
        <f t="shared" si="14"/>
        <v>0</v>
      </c>
      <c r="U64" s="48">
        <f t="shared" si="14"/>
        <v>0</v>
      </c>
      <c r="V64" s="46">
        <f t="shared" si="14"/>
        <v>0</v>
      </c>
      <c r="W64" s="52">
        <f t="shared" si="14"/>
        <v>0</v>
      </c>
      <c r="X64" s="48">
        <f t="shared" si="14"/>
        <v>0</v>
      </c>
      <c r="Y64" s="48">
        <f t="shared" si="14"/>
        <v>0</v>
      </c>
      <c r="Z64" s="48">
        <f t="shared" si="14"/>
        <v>0</v>
      </c>
      <c r="AA64" s="46">
        <f t="shared" si="14"/>
        <v>0</v>
      </c>
      <c r="AB64" s="52">
        <f t="shared" si="14"/>
        <v>0</v>
      </c>
      <c r="AC64" s="48">
        <f t="shared" si="14"/>
        <v>0</v>
      </c>
      <c r="AD64" s="48">
        <f t="shared" si="14"/>
        <v>0</v>
      </c>
      <c r="AE64" s="48">
        <f t="shared" si="14"/>
        <v>0</v>
      </c>
      <c r="AF64" s="46">
        <f t="shared" si="14"/>
        <v>0</v>
      </c>
      <c r="AG64" s="52">
        <f t="shared" si="14"/>
        <v>0</v>
      </c>
      <c r="AH64" s="48">
        <f t="shared" si="14"/>
        <v>0</v>
      </c>
      <c r="AI64" s="48">
        <f t="shared" si="14"/>
        <v>0</v>
      </c>
      <c r="AJ64" s="48">
        <f t="shared" si="14"/>
        <v>0</v>
      </c>
      <c r="AK64" s="46">
        <f t="shared" si="14"/>
        <v>0</v>
      </c>
      <c r="AL64" s="52">
        <f t="shared" si="14"/>
        <v>0</v>
      </c>
      <c r="AM64" s="48">
        <f t="shared" si="14"/>
        <v>0</v>
      </c>
      <c r="AN64" s="48">
        <f t="shared" si="14"/>
        <v>0</v>
      </c>
      <c r="AO64" s="48">
        <f t="shared" si="14"/>
        <v>0</v>
      </c>
      <c r="AP64" s="46">
        <f t="shared" si="14"/>
        <v>0</v>
      </c>
      <c r="AQ64" s="52">
        <f t="shared" si="14"/>
        <v>0</v>
      </c>
      <c r="AR64" s="48">
        <f t="shared" si="14"/>
        <v>0</v>
      </c>
      <c r="AS64" s="48">
        <f t="shared" si="14"/>
        <v>0</v>
      </c>
      <c r="AT64" s="48">
        <f t="shared" si="14"/>
        <v>0</v>
      </c>
      <c r="AU64" s="46">
        <f t="shared" si="14"/>
        <v>0</v>
      </c>
      <c r="AV64" s="52">
        <f t="shared" si="14"/>
        <v>0</v>
      </c>
      <c r="AW64" s="48">
        <f t="shared" si="14"/>
        <v>0</v>
      </c>
      <c r="AX64" s="48">
        <f t="shared" si="14"/>
        <v>0</v>
      </c>
      <c r="AY64" s="48">
        <f t="shared" si="14"/>
        <v>0</v>
      </c>
      <c r="AZ64" s="46">
        <f t="shared" si="14"/>
        <v>0</v>
      </c>
      <c r="BA64" s="52">
        <f t="shared" si="14"/>
        <v>0</v>
      </c>
      <c r="BB64" s="48">
        <f t="shared" si="14"/>
        <v>0</v>
      </c>
      <c r="BC64" s="48">
        <f t="shared" si="14"/>
        <v>0</v>
      </c>
      <c r="BD64" s="48">
        <f t="shared" si="14"/>
        <v>0</v>
      </c>
      <c r="BE64" s="46">
        <f t="shared" si="14"/>
        <v>0</v>
      </c>
      <c r="BF64" s="52">
        <f t="shared" si="14"/>
        <v>0</v>
      </c>
      <c r="BG64" s="48">
        <f t="shared" si="14"/>
        <v>0</v>
      </c>
      <c r="BH64" s="48">
        <f t="shared" si="14"/>
        <v>0</v>
      </c>
      <c r="BI64" s="48">
        <f t="shared" si="14"/>
        <v>0</v>
      </c>
      <c r="BJ64" s="46">
        <f t="shared" si="14"/>
        <v>0</v>
      </c>
      <c r="BK64" s="52">
        <f>BK60+BK63</f>
        <v>0</v>
      </c>
    </row>
    <row r="65" spans="1:63" ht="4.5" customHeight="1">
      <c r="A65" s="7"/>
      <c r="B65" s="16"/>
      <c r="C65" s="68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70"/>
    </row>
    <row r="66" spans="1:63" ht="12.75">
      <c r="A66" s="7" t="s">
        <v>19</v>
      </c>
      <c r="B66" s="8" t="s">
        <v>20</v>
      </c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70"/>
    </row>
    <row r="67" spans="1:63" ht="12.75">
      <c r="A67" s="7" t="s">
        <v>32</v>
      </c>
      <c r="B67" s="16" t="s">
        <v>21</v>
      </c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70"/>
    </row>
    <row r="68" spans="1:63" ht="14.25" customHeight="1">
      <c r="A68" s="7"/>
      <c r="B68" s="47" t="s">
        <v>51</v>
      </c>
      <c r="C68" s="61">
        <v>0</v>
      </c>
      <c r="D68" s="61">
        <v>0.849203779</v>
      </c>
      <c r="E68" s="61">
        <v>0</v>
      </c>
      <c r="F68" s="61">
        <v>0</v>
      </c>
      <c r="G68" s="61">
        <v>0</v>
      </c>
      <c r="H68" s="61">
        <v>1.168137063</v>
      </c>
      <c r="I68" s="61">
        <v>0.352500494</v>
      </c>
      <c r="J68" s="61">
        <v>0</v>
      </c>
      <c r="K68" s="61">
        <v>0</v>
      </c>
      <c r="L68" s="61">
        <v>1.969574149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0.447743037</v>
      </c>
      <c r="S68" s="61">
        <v>0</v>
      </c>
      <c r="T68" s="61">
        <v>0</v>
      </c>
      <c r="U68" s="61">
        <v>0</v>
      </c>
      <c r="V68" s="61">
        <v>0.001181457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0.633082787</v>
      </c>
      <c r="AC68" s="61">
        <v>0</v>
      </c>
      <c r="AD68" s="61">
        <v>0</v>
      </c>
      <c r="AE68" s="61">
        <v>0</v>
      </c>
      <c r="AF68" s="61">
        <v>2.848954656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0.004195691</v>
      </c>
      <c r="AM68" s="61">
        <v>0</v>
      </c>
      <c r="AN68" s="61">
        <v>0</v>
      </c>
      <c r="AO68" s="61">
        <v>0</v>
      </c>
      <c r="AP68" s="61">
        <v>0.000723072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0.780173731</v>
      </c>
      <c r="AW68" s="61">
        <v>0.0375706</v>
      </c>
      <c r="AX68" s="61">
        <v>0</v>
      </c>
      <c r="AY68" s="61">
        <v>0</v>
      </c>
      <c r="AZ68" s="61">
        <v>1.121891721</v>
      </c>
      <c r="BA68" s="61">
        <v>0</v>
      </c>
      <c r="BB68" s="61">
        <v>0</v>
      </c>
      <c r="BC68" s="61">
        <v>0</v>
      </c>
      <c r="BD68" s="61">
        <v>0</v>
      </c>
      <c r="BE68" s="61">
        <v>0</v>
      </c>
      <c r="BF68" s="61">
        <v>0.225928477</v>
      </c>
      <c r="BG68" s="61">
        <v>3.2291E-05</v>
      </c>
      <c r="BH68" s="61">
        <v>0</v>
      </c>
      <c r="BI68" s="61">
        <v>0</v>
      </c>
      <c r="BJ68" s="61">
        <v>0.145460347</v>
      </c>
      <c r="BK68" s="62">
        <f>SUM(C68:BJ68)</f>
        <v>10.586353352</v>
      </c>
    </row>
    <row r="69" spans="1:63" ht="14.25" customHeight="1">
      <c r="A69" s="7"/>
      <c r="B69" s="47" t="s">
        <v>122</v>
      </c>
      <c r="C69" s="61">
        <v>0</v>
      </c>
      <c r="D69" s="61">
        <v>0.544139567</v>
      </c>
      <c r="E69" s="61">
        <v>0</v>
      </c>
      <c r="F69" s="61">
        <v>0</v>
      </c>
      <c r="G69" s="61">
        <v>0</v>
      </c>
      <c r="H69" s="61">
        <v>1.834058786</v>
      </c>
      <c r="I69" s="61">
        <v>1.7095748</v>
      </c>
      <c r="J69" s="61">
        <v>0</v>
      </c>
      <c r="K69" s="61">
        <v>0</v>
      </c>
      <c r="L69" s="61">
        <v>10.83100582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0.583871773</v>
      </c>
      <c r="S69" s="61">
        <v>0</v>
      </c>
      <c r="T69" s="61">
        <v>0</v>
      </c>
      <c r="U69" s="61">
        <v>0</v>
      </c>
      <c r="V69" s="61">
        <v>0.267017011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17.408143668</v>
      </c>
      <c r="AC69" s="61">
        <v>2.278169993</v>
      </c>
      <c r="AD69" s="61">
        <v>0</v>
      </c>
      <c r="AE69" s="61">
        <v>0</v>
      </c>
      <c r="AF69" s="61">
        <v>589.732209746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1.094294445</v>
      </c>
      <c r="AM69" s="61">
        <v>0.325452856</v>
      </c>
      <c r="AN69" s="61">
        <v>0</v>
      </c>
      <c r="AO69" s="61">
        <v>0</v>
      </c>
      <c r="AP69" s="61">
        <v>15.192965363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5.948067236</v>
      </c>
      <c r="AW69" s="61">
        <v>4.70714354</v>
      </c>
      <c r="AX69" s="61">
        <v>0</v>
      </c>
      <c r="AY69" s="61">
        <v>0</v>
      </c>
      <c r="AZ69" s="61">
        <v>24.835644188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2.341234255</v>
      </c>
      <c r="BG69" s="61">
        <v>0.453432547</v>
      </c>
      <c r="BH69" s="61">
        <v>0</v>
      </c>
      <c r="BI69" s="61">
        <v>0</v>
      </c>
      <c r="BJ69" s="61">
        <v>2.211670119</v>
      </c>
      <c r="BK69" s="62">
        <f>SUM(C69:BJ69)</f>
        <v>682.2980957129998</v>
      </c>
    </row>
    <row r="70" spans="1:63" ht="12.75">
      <c r="A70" s="7"/>
      <c r="B70" s="54" t="s">
        <v>52</v>
      </c>
      <c r="C70" s="61">
        <v>0</v>
      </c>
      <c r="D70" s="61">
        <v>0.557756442</v>
      </c>
      <c r="E70" s="61">
        <v>0</v>
      </c>
      <c r="F70" s="61">
        <v>0</v>
      </c>
      <c r="G70" s="61">
        <v>0</v>
      </c>
      <c r="H70" s="61">
        <v>4.012089646</v>
      </c>
      <c r="I70" s="61">
        <v>0.197345833</v>
      </c>
      <c r="J70" s="61">
        <v>0</v>
      </c>
      <c r="K70" s="61">
        <v>0</v>
      </c>
      <c r="L70" s="61">
        <v>1.518682503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1.434475875</v>
      </c>
      <c r="S70" s="61">
        <v>0</v>
      </c>
      <c r="T70" s="61">
        <v>0</v>
      </c>
      <c r="U70" s="61">
        <v>0</v>
      </c>
      <c r="V70" s="61">
        <v>3.071167555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1.059258128</v>
      </c>
      <c r="AC70" s="61">
        <v>0.200484666</v>
      </c>
      <c r="AD70" s="61">
        <v>0</v>
      </c>
      <c r="AE70" s="61">
        <v>0</v>
      </c>
      <c r="AF70" s="61">
        <v>2.585471791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0.041517817</v>
      </c>
      <c r="AM70" s="61">
        <v>0</v>
      </c>
      <c r="AN70" s="61">
        <v>0</v>
      </c>
      <c r="AO70" s="61">
        <v>0</v>
      </c>
      <c r="AP70" s="61">
        <v>0.117286883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2.964575659</v>
      </c>
      <c r="AW70" s="61">
        <v>0.088382488</v>
      </c>
      <c r="AX70" s="61">
        <v>0</v>
      </c>
      <c r="AY70" s="61">
        <v>0</v>
      </c>
      <c r="AZ70" s="61">
        <v>2.867551759</v>
      </c>
      <c r="BA70" s="61">
        <v>0</v>
      </c>
      <c r="BB70" s="61">
        <v>0</v>
      </c>
      <c r="BC70" s="61">
        <v>0</v>
      </c>
      <c r="BD70" s="61">
        <v>0</v>
      </c>
      <c r="BE70" s="61">
        <v>0</v>
      </c>
      <c r="BF70" s="61">
        <v>1.114428809</v>
      </c>
      <c r="BG70" s="61">
        <v>0</v>
      </c>
      <c r="BH70" s="61">
        <v>0</v>
      </c>
      <c r="BI70" s="61">
        <v>0</v>
      </c>
      <c r="BJ70" s="61">
        <v>0.883241723</v>
      </c>
      <c r="BK70" s="62">
        <f>SUM(C70:BJ70)</f>
        <v>22.713717577000004</v>
      </c>
    </row>
    <row r="71" spans="1:63" ht="12.75">
      <c r="A71" s="7"/>
      <c r="B71" s="54" t="s">
        <v>106</v>
      </c>
      <c r="C71" s="61">
        <v>0</v>
      </c>
      <c r="D71" s="61">
        <v>0.237930188</v>
      </c>
      <c r="E71" s="61">
        <v>0</v>
      </c>
      <c r="F71" s="61">
        <v>0</v>
      </c>
      <c r="G71" s="61">
        <v>0</v>
      </c>
      <c r="H71" s="61">
        <v>1.320982913</v>
      </c>
      <c r="I71" s="61">
        <v>0.009649255</v>
      </c>
      <c r="J71" s="61">
        <v>0</v>
      </c>
      <c r="K71" s="61">
        <v>0</v>
      </c>
      <c r="L71" s="61">
        <v>3.249923852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0.367513181</v>
      </c>
      <c r="S71" s="61">
        <v>0</v>
      </c>
      <c r="T71" s="61">
        <v>0</v>
      </c>
      <c r="U71" s="61">
        <v>0</v>
      </c>
      <c r="V71" s="61">
        <v>0.095221121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0.497959473</v>
      </c>
      <c r="AC71" s="61">
        <v>0.011690519</v>
      </c>
      <c r="AD71" s="61">
        <v>0</v>
      </c>
      <c r="AE71" s="61">
        <v>0</v>
      </c>
      <c r="AF71" s="61">
        <v>0.24239463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0.004035808</v>
      </c>
      <c r="AM71" s="61">
        <v>0</v>
      </c>
      <c r="AN71" s="61">
        <v>0</v>
      </c>
      <c r="AO71" s="61">
        <v>0</v>
      </c>
      <c r="AP71" s="61">
        <v>0.089530658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61">
        <v>5.221896539</v>
      </c>
      <c r="AW71" s="61">
        <v>0.256953297</v>
      </c>
      <c r="AX71" s="61">
        <v>0</v>
      </c>
      <c r="AY71" s="61">
        <v>0</v>
      </c>
      <c r="AZ71" s="61">
        <v>3.032616934</v>
      </c>
      <c r="BA71" s="61">
        <v>0</v>
      </c>
      <c r="BB71" s="61">
        <v>0</v>
      </c>
      <c r="BC71" s="61">
        <v>0</v>
      </c>
      <c r="BD71" s="61">
        <v>0</v>
      </c>
      <c r="BE71" s="61">
        <v>0</v>
      </c>
      <c r="BF71" s="61">
        <v>2.321595704</v>
      </c>
      <c r="BG71" s="61">
        <v>0.095058921</v>
      </c>
      <c r="BH71" s="61">
        <v>0</v>
      </c>
      <c r="BI71" s="61">
        <v>0</v>
      </c>
      <c r="BJ71" s="61">
        <v>0.305873191</v>
      </c>
      <c r="BK71" s="62">
        <f>SUM(C71:BJ71)</f>
        <v>17.360826183999997</v>
      </c>
    </row>
    <row r="72" spans="1:63" ht="12.75">
      <c r="A72" s="7"/>
      <c r="B72" s="9" t="s">
        <v>39</v>
      </c>
      <c r="C72" s="44">
        <f aca="true" t="shared" si="15" ref="C72:BJ72">SUM(C68:C71)</f>
        <v>0</v>
      </c>
      <c r="D72" s="31">
        <f t="shared" si="15"/>
        <v>2.189029976</v>
      </c>
      <c r="E72" s="31">
        <f t="shared" si="15"/>
        <v>0</v>
      </c>
      <c r="F72" s="31">
        <f t="shared" si="15"/>
        <v>0</v>
      </c>
      <c r="G72" s="45">
        <f t="shared" si="15"/>
        <v>0</v>
      </c>
      <c r="H72" s="44">
        <f t="shared" si="15"/>
        <v>8.335268408</v>
      </c>
      <c r="I72" s="31">
        <f t="shared" si="15"/>
        <v>2.2690703819999998</v>
      </c>
      <c r="J72" s="31">
        <f t="shared" si="15"/>
        <v>0</v>
      </c>
      <c r="K72" s="31">
        <f t="shared" si="15"/>
        <v>0</v>
      </c>
      <c r="L72" s="45">
        <f t="shared" si="15"/>
        <v>17.569186323999997</v>
      </c>
      <c r="M72" s="44">
        <f t="shared" si="15"/>
        <v>0</v>
      </c>
      <c r="N72" s="31">
        <f t="shared" si="15"/>
        <v>0</v>
      </c>
      <c r="O72" s="31">
        <f t="shared" si="15"/>
        <v>0</v>
      </c>
      <c r="P72" s="31">
        <f t="shared" si="15"/>
        <v>0</v>
      </c>
      <c r="Q72" s="45">
        <f t="shared" si="15"/>
        <v>0</v>
      </c>
      <c r="R72" s="44">
        <f t="shared" si="15"/>
        <v>2.8336038660000002</v>
      </c>
      <c r="S72" s="31">
        <f t="shared" si="15"/>
        <v>0</v>
      </c>
      <c r="T72" s="31">
        <f t="shared" si="15"/>
        <v>0</v>
      </c>
      <c r="U72" s="31">
        <f t="shared" si="15"/>
        <v>0</v>
      </c>
      <c r="V72" s="45">
        <f t="shared" si="15"/>
        <v>3.434587144</v>
      </c>
      <c r="W72" s="44">
        <f t="shared" si="15"/>
        <v>0</v>
      </c>
      <c r="X72" s="31">
        <f t="shared" si="15"/>
        <v>0</v>
      </c>
      <c r="Y72" s="31">
        <f t="shared" si="15"/>
        <v>0</v>
      </c>
      <c r="Z72" s="31">
        <f t="shared" si="15"/>
        <v>0</v>
      </c>
      <c r="AA72" s="45">
        <f t="shared" si="15"/>
        <v>0</v>
      </c>
      <c r="AB72" s="44">
        <f t="shared" si="15"/>
        <v>19.598444056</v>
      </c>
      <c r="AC72" s="31">
        <f t="shared" si="15"/>
        <v>2.490345178</v>
      </c>
      <c r="AD72" s="31">
        <f t="shared" si="15"/>
        <v>0</v>
      </c>
      <c r="AE72" s="31">
        <f t="shared" si="15"/>
        <v>0</v>
      </c>
      <c r="AF72" s="45">
        <f t="shared" si="15"/>
        <v>595.4090308230001</v>
      </c>
      <c r="AG72" s="44">
        <f t="shared" si="15"/>
        <v>0</v>
      </c>
      <c r="AH72" s="31">
        <f t="shared" si="15"/>
        <v>0</v>
      </c>
      <c r="AI72" s="31">
        <f t="shared" si="15"/>
        <v>0</v>
      </c>
      <c r="AJ72" s="31">
        <f t="shared" si="15"/>
        <v>0</v>
      </c>
      <c r="AK72" s="45">
        <f t="shared" si="15"/>
        <v>0</v>
      </c>
      <c r="AL72" s="44">
        <f t="shared" si="15"/>
        <v>1.144043761</v>
      </c>
      <c r="AM72" s="31">
        <f t="shared" si="15"/>
        <v>0.325452856</v>
      </c>
      <c r="AN72" s="31">
        <f t="shared" si="15"/>
        <v>0</v>
      </c>
      <c r="AO72" s="31">
        <f t="shared" si="15"/>
        <v>0</v>
      </c>
      <c r="AP72" s="45">
        <f t="shared" si="15"/>
        <v>15.400505976</v>
      </c>
      <c r="AQ72" s="44">
        <f t="shared" si="15"/>
        <v>0</v>
      </c>
      <c r="AR72" s="31">
        <f t="shared" si="15"/>
        <v>0</v>
      </c>
      <c r="AS72" s="31">
        <f t="shared" si="15"/>
        <v>0</v>
      </c>
      <c r="AT72" s="31">
        <f t="shared" si="15"/>
        <v>0</v>
      </c>
      <c r="AU72" s="45">
        <f t="shared" si="15"/>
        <v>0</v>
      </c>
      <c r="AV72" s="44">
        <f t="shared" si="15"/>
        <v>14.914713164999998</v>
      </c>
      <c r="AW72" s="31">
        <f t="shared" si="15"/>
        <v>5.090049924999999</v>
      </c>
      <c r="AX72" s="31">
        <f t="shared" si="15"/>
        <v>0</v>
      </c>
      <c r="AY72" s="31">
        <f t="shared" si="15"/>
        <v>0</v>
      </c>
      <c r="AZ72" s="45">
        <f t="shared" si="15"/>
        <v>31.857704602000002</v>
      </c>
      <c r="BA72" s="44">
        <f t="shared" si="15"/>
        <v>0</v>
      </c>
      <c r="BB72" s="31">
        <f t="shared" si="15"/>
        <v>0</v>
      </c>
      <c r="BC72" s="31">
        <f t="shared" si="15"/>
        <v>0</v>
      </c>
      <c r="BD72" s="31">
        <f t="shared" si="15"/>
        <v>0</v>
      </c>
      <c r="BE72" s="45">
        <f t="shared" si="15"/>
        <v>0</v>
      </c>
      <c r="BF72" s="44">
        <f t="shared" si="15"/>
        <v>6.0031872449999995</v>
      </c>
      <c r="BG72" s="31">
        <f t="shared" si="15"/>
        <v>0.548523759</v>
      </c>
      <c r="BH72" s="31">
        <f t="shared" si="15"/>
        <v>0</v>
      </c>
      <c r="BI72" s="31">
        <f t="shared" si="15"/>
        <v>0</v>
      </c>
      <c r="BJ72" s="45">
        <f t="shared" si="15"/>
        <v>3.5462453800000002</v>
      </c>
      <c r="BK72" s="30">
        <f>SUM(BK68:BK71)</f>
        <v>732.9589928259998</v>
      </c>
    </row>
    <row r="73" spans="1:63" ht="4.5" customHeight="1">
      <c r="A73" s="7"/>
      <c r="B73" s="11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3"/>
    </row>
    <row r="74" spans="1:63" ht="12.75">
      <c r="A74" s="7"/>
      <c r="B74" s="12" t="s">
        <v>47</v>
      </c>
      <c r="C74" s="31">
        <f aca="true" t="shared" si="16" ref="C74:BJ74">C35+C50+C55+C64+C72</f>
        <v>0</v>
      </c>
      <c r="D74" s="31">
        <f t="shared" si="16"/>
        <v>439.12756745400003</v>
      </c>
      <c r="E74" s="31">
        <f t="shared" si="16"/>
        <v>0</v>
      </c>
      <c r="F74" s="31">
        <f t="shared" si="16"/>
        <v>0</v>
      </c>
      <c r="G74" s="31">
        <f t="shared" si="16"/>
        <v>0</v>
      </c>
      <c r="H74" s="31">
        <f t="shared" si="16"/>
        <v>47.905201197</v>
      </c>
      <c r="I74" s="31">
        <f t="shared" si="16"/>
        <v>3730.5621799890005</v>
      </c>
      <c r="J74" s="31">
        <f t="shared" si="16"/>
        <v>184.02478429500002</v>
      </c>
      <c r="K74" s="31">
        <f t="shared" si="16"/>
        <v>0</v>
      </c>
      <c r="L74" s="31">
        <f t="shared" si="16"/>
        <v>100.541822965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31">
        <f t="shared" si="16"/>
        <v>0</v>
      </c>
      <c r="Q74" s="31">
        <f t="shared" si="16"/>
        <v>0</v>
      </c>
      <c r="R74" s="31">
        <f t="shared" si="16"/>
        <v>16.607867233</v>
      </c>
      <c r="S74" s="31">
        <f t="shared" si="16"/>
        <v>185.080917409</v>
      </c>
      <c r="T74" s="31">
        <f t="shared" si="16"/>
        <v>98.764270748</v>
      </c>
      <c r="U74" s="31">
        <f t="shared" si="16"/>
        <v>0</v>
      </c>
      <c r="V74" s="31">
        <f t="shared" si="16"/>
        <v>9.751139483</v>
      </c>
      <c r="W74" s="31">
        <f t="shared" si="16"/>
        <v>0</v>
      </c>
      <c r="X74" s="31">
        <f t="shared" si="16"/>
        <v>0</v>
      </c>
      <c r="Y74" s="31">
        <f t="shared" si="16"/>
        <v>0</v>
      </c>
      <c r="Z74" s="31">
        <f t="shared" si="16"/>
        <v>0</v>
      </c>
      <c r="AA74" s="31">
        <f t="shared" si="16"/>
        <v>0</v>
      </c>
      <c r="AB74" s="31">
        <f t="shared" si="16"/>
        <v>273.97469897599996</v>
      </c>
      <c r="AC74" s="31">
        <f t="shared" si="16"/>
        <v>69.623519255</v>
      </c>
      <c r="AD74" s="31">
        <f t="shared" si="16"/>
        <v>0</v>
      </c>
      <c r="AE74" s="31">
        <f t="shared" si="16"/>
        <v>0</v>
      </c>
      <c r="AF74" s="31">
        <f t="shared" si="16"/>
        <v>3533.5893578600003</v>
      </c>
      <c r="AG74" s="31">
        <f t="shared" si="16"/>
        <v>0</v>
      </c>
      <c r="AH74" s="31">
        <f t="shared" si="16"/>
        <v>0</v>
      </c>
      <c r="AI74" s="31">
        <f t="shared" si="16"/>
        <v>0</v>
      </c>
      <c r="AJ74" s="31">
        <f t="shared" si="16"/>
        <v>0</v>
      </c>
      <c r="AK74" s="31">
        <f t="shared" si="16"/>
        <v>0</v>
      </c>
      <c r="AL74" s="31">
        <f t="shared" si="16"/>
        <v>16.071176301</v>
      </c>
      <c r="AM74" s="31">
        <f t="shared" si="16"/>
        <v>8.49393736</v>
      </c>
      <c r="AN74" s="31">
        <f t="shared" si="16"/>
        <v>0</v>
      </c>
      <c r="AO74" s="31">
        <f t="shared" si="16"/>
        <v>0</v>
      </c>
      <c r="AP74" s="31">
        <f t="shared" si="16"/>
        <v>95.58619413</v>
      </c>
      <c r="AQ74" s="31">
        <f t="shared" si="16"/>
        <v>0</v>
      </c>
      <c r="AR74" s="31">
        <f t="shared" si="16"/>
        <v>0</v>
      </c>
      <c r="AS74" s="31">
        <f t="shared" si="16"/>
        <v>0</v>
      </c>
      <c r="AT74" s="31">
        <f t="shared" si="16"/>
        <v>0</v>
      </c>
      <c r="AU74" s="31">
        <f t="shared" si="16"/>
        <v>0</v>
      </c>
      <c r="AV74" s="31">
        <f t="shared" si="16"/>
        <v>659.8835406449999</v>
      </c>
      <c r="AW74" s="31">
        <f t="shared" si="16"/>
        <v>554.9556661830001</v>
      </c>
      <c r="AX74" s="31">
        <f t="shared" si="16"/>
        <v>0</v>
      </c>
      <c r="AY74" s="31">
        <f t="shared" si="16"/>
        <v>0</v>
      </c>
      <c r="AZ74" s="48">
        <f t="shared" si="16"/>
        <v>711.8363224550001</v>
      </c>
      <c r="BA74" s="31">
        <f t="shared" si="16"/>
        <v>0</v>
      </c>
      <c r="BB74" s="31">
        <f t="shared" si="16"/>
        <v>0</v>
      </c>
      <c r="BC74" s="31">
        <f t="shared" si="16"/>
        <v>0</v>
      </c>
      <c r="BD74" s="31">
        <f t="shared" si="16"/>
        <v>0</v>
      </c>
      <c r="BE74" s="31">
        <f t="shared" si="16"/>
        <v>0</v>
      </c>
      <c r="BF74" s="31">
        <f t="shared" si="16"/>
        <v>207.607545841</v>
      </c>
      <c r="BG74" s="31">
        <f t="shared" si="16"/>
        <v>6.693931655</v>
      </c>
      <c r="BH74" s="31">
        <f t="shared" si="16"/>
        <v>0</v>
      </c>
      <c r="BI74" s="31">
        <f t="shared" si="16"/>
        <v>0</v>
      </c>
      <c r="BJ74" s="31">
        <f t="shared" si="16"/>
        <v>61.091311285</v>
      </c>
      <c r="BK74" s="31">
        <f>BK35+BK50+BK55+BK64+BK72</f>
        <v>11011.772952719</v>
      </c>
    </row>
    <row r="75" spans="1:63" ht="4.5" customHeight="1">
      <c r="A75" s="7"/>
      <c r="B75" s="12"/>
      <c r="C75" s="74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75"/>
    </row>
    <row r="76" spans="1:63" ht="14.25" customHeight="1">
      <c r="A76" s="7" t="s">
        <v>5</v>
      </c>
      <c r="B76" s="13" t="s">
        <v>23</v>
      </c>
      <c r="C76" s="74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75"/>
    </row>
    <row r="77" spans="1:63" ht="14.25" customHeight="1">
      <c r="A77" s="7"/>
      <c r="B77" s="35" t="s">
        <v>53</v>
      </c>
      <c r="C77" s="61">
        <v>0</v>
      </c>
      <c r="D77" s="61">
        <v>0.769733761</v>
      </c>
      <c r="E77" s="61">
        <v>0</v>
      </c>
      <c r="F77" s="61">
        <v>0</v>
      </c>
      <c r="G77" s="61">
        <v>0</v>
      </c>
      <c r="H77" s="61">
        <v>0.024836479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0.028445446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0.735349187</v>
      </c>
      <c r="AC77" s="61">
        <v>0</v>
      </c>
      <c r="AD77" s="61">
        <v>0</v>
      </c>
      <c r="AE77" s="61">
        <v>0</v>
      </c>
      <c r="AF77" s="61">
        <v>41.54905642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0.098088433</v>
      </c>
      <c r="AM77" s="61">
        <v>0</v>
      </c>
      <c r="AN77" s="61">
        <v>0</v>
      </c>
      <c r="AO77" s="61">
        <v>0</v>
      </c>
      <c r="AP77" s="61">
        <v>2.133395308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0.080549345</v>
      </c>
      <c r="AW77" s="61">
        <v>0</v>
      </c>
      <c r="AX77" s="61">
        <v>0</v>
      </c>
      <c r="AY77" s="61">
        <v>0</v>
      </c>
      <c r="AZ77" s="61">
        <v>1.290743208</v>
      </c>
      <c r="BA77" s="61">
        <v>0</v>
      </c>
      <c r="BB77" s="61">
        <v>0</v>
      </c>
      <c r="BC77" s="61">
        <v>0</v>
      </c>
      <c r="BD77" s="61">
        <v>0</v>
      </c>
      <c r="BE77" s="61">
        <v>0</v>
      </c>
      <c r="BF77" s="61">
        <v>0.001135476</v>
      </c>
      <c r="BG77" s="61">
        <v>0</v>
      </c>
      <c r="BH77" s="61">
        <v>0</v>
      </c>
      <c r="BI77" s="61">
        <v>0</v>
      </c>
      <c r="BJ77" s="61">
        <v>0</v>
      </c>
      <c r="BK77" s="62">
        <f>SUM(C77:BJ77)</f>
        <v>46.711333063000005</v>
      </c>
    </row>
    <row r="78" spans="1:63" ht="14.25" customHeight="1">
      <c r="A78" s="7"/>
      <c r="B78" s="34" t="s">
        <v>54</v>
      </c>
      <c r="C78" s="61">
        <v>0</v>
      </c>
      <c r="D78" s="61">
        <v>0.984213179</v>
      </c>
      <c r="E78" s="61">
        <v>0</v>
      </c>
      <c r="F78" s="61">
        <v>0</v>
      </c>
      <c r="G78" s="61">
        <v>0</v>
      </c>
      <c r="H78" s="61">
        <v>0.109085889</v>
      </c>
      <c r="I78" s="61">
        <v>0</v>
      </c>
      <c r="J78" s="61">
        <v>0</v>
      </c>
      <c r="K78" s="61">
        <v>0</v>
      </c>
      <c r="L78" s="61">
        <v>0.269294866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0.042486243</v>
      </c>
      <c r="S78" s="61">
        <v>0</v>
      </c>
      <c r="T78" s="61">
        <v>0</v>
      </c>
      <c r="U78" s="61">
        <v>0</v>
      </c>
      <c r="V78" s="61">
        <v>0.002698091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1.663747847</v>
      </c>
      <c r="AC78" s="61">
        <v>0</v>
      </c>
      <c r="AD78" s="61">
        <v>0</v>
      </c>
      <c r="AE78" s="61">
        <v>0</v>
      </c>
      <c r="AF78" s="61">
        <v>32.897186997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0.118887486</v>
      </c>
      <c r="AM78" s="61">
        <v>0</v>
      </c>
      <c r="AN78" s="61">
        <v>0</v>
      </c>
      <c r="AO78" s="61">
        <v>0</v>
      </c>
      <c r="AP78" s="61">
        <v>1.145676124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1.110514524</v>
      </c>
      <c r="AW78" s="61">
        <v>1.010759889</v>
      </c>
      <c r="AX78" s="61">
        <v>0</v>
      </c>
      <c r="AY78" s="61">
        <v>0</v>
      </c>
      <c r="AZ78" s="61">
        <v>2.820842982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0.129785364</v>
      </c>
      <c r="BG78" s="61">
        <v>0</v>
      </c>
      <c r="BH78" s="61">
        <v>0</v>
      </c>
      <c r="BI78" s="61">
        <v>0</v>
      </c>
      <c r="BJ78" s="61">
        <v>0.178515703</v>
      </c>
      <c r="BK78" s="62">
        <f>SUM(C78:BJ78)</f>
        <v>42.483695184</v>
      </c>
    </row>
    <row r="79" spans="1:63" ht="12.75">
      <c r="A79" s="7"/>
      <c r="B79" s="34" t="s">
        <v>55</v>
      </c>
      <c r="C79" s="61">
        <v>0</v>
      </c>
      <c r="D79" s="61">
        <v>0.980942418</v>
      </c>
      <c r="E79" s="61">
        <v>0</v>
      </c>
      <c r="F79" s="61">
        <v>0</v>
      </c>
      <c r="G79" s="61">
        <v>0</v>
      </c>
      <c r="H79" s="61">
        <v>0.084151206</v>
      </c>
      <c r="I79" s="61">
        <v>0</v>
      </c>
      <c r="J79" s="61">
        <v>0</v>
      </c>
      <c r="K79" s="61">
        <v>0</v>
      </c>
      <c r="L79" s="61">
        <v>0.421256013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0.04742991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1.297088694</v>
      </c>
      <c r="AC79" s="61">
        <v>0.342738991</v>
      </c>
      <c r="AD79" s="61">
        <v>0</v>
      </c>
      <c r="AE79" s="61">
        <v>0</v>
      </c>
      <c r="AF79" s="61">
        <v>57.597828477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0.096048847</v>
      </c>
      <c r="AM79" s="61">
        <v>0</v>
      </c>
      <c r="AN79" s="61">
        <v>0</v>
      </c>
      <c r="AO79" s="61">
        <v>0</v>
      </c>
      <c r="AP79" s="61">
        <v>3.076172101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1.055291044</v>
      </c>
      <c r="AW79" s="61">
        <v>0.449217941</v>
      </c>
      <c r="AX79" s="61">
        <v>0</v>
      </c>
      <c r="AY79" s="61">
        <v>0</v>
      </c>
      <c r="AZ79" s="61">
        <v>7.251488036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0.020944398</v>
      </c>
      <c r="BG79" s="61">
        <v>0.57458978</v>
      </c>
      <c r="BH79" s="61">
        <v>0</v>
      </c>
      <c r="BI79" s="61">
        <v>0</v>
      </c>
      <c r="BJ79" s="61">
        <v>0</v>
      </c>
      <c r="BK79" s="62">
        <f>SUM(C79:BJ79)</f>
        <v>73.29518785599998</v>
      </c>
    </row>
    <row r="80" spans="1:63" ht="13.5" thickBot="1">
      <c r="A80" s="14"/>
      <c r="B80" s="43" t="s">
        <v>39</v>
      </c>
      <c r="C80" s="55">
        <f aca="true" t="shared" si="17" ref="C80:BJ80">SUM(C77:C79)</f>
        <v>0</v>
      </c>
      <c r="D80" s="56">
        <f t="shared" si="17"/>
        <v>2.734889358</v>
      </c>
      <c r="E80" s="56">
        <f t="shared" si="17"/>
        <v>0</v>
      </c>
      <c r="F80" s="56">
        <f t="shared" si="17"/>
        <v>0</v>
      </c>
      <c r="G80" s="57">
        <f t="shared" si="17"/>
        <v>0</v>
      </c>
      <c r="H80" s="55">
        <f t="shared" si="17"/>
        <v>0.21807357400000002</v>
      </c>
      <c r="I80" s="56">
        <f t="shared" si="17"/>
        <v>0</v>
      </c>
      <c r="J80" s="56">
        <f t="shared" si="17"/>
        <v>0</v>
      </c>
      <c r="K80" s="56">
        <f t="shared" si="17"/>
        <v>0</v>
      </c>
      <c r="L80" s="57">
        <f t="shared" si="17"/>
        <v>0.690550879</v>
      </c>
      <c r="M80" s="55">
        <f t="shared" si="17"/>
        <v>0</v>
      </c>
      <c r="N80" s="56">
        <f t="shared" si="17"/>
        <v>0</v>
      </c>
      <c r="O80" s="56">
        <f t="shared" si="17"/>
        <v>0</v>
      </c>
      <c r="P80" s="56">
        <f t="shared" si="17"/>
        <v>0</v>
      </c>
      <c r="Q80" s="57">
        <f t="shared" si="17"/>
        <v>0</v>
      </c>
      <c r="R80" s="55">
        <f t="shared" si="17"/>
        <v>0.11836159899999998</v>
      </c>
      <c r="S80" s="56">
        <f t="shared" si="17"/>
        <v>0</v>
      </c>
      <c r="T80" s="56">
        <f t="shared" si="17"/>
        <v>0</v>
      </c>
      <c r="U80" s="56">
        <f t="shared" si="17"/>
        <v>0</v>
      </c>
      <c r="V80" s="57">
        <f t="shared" si="17"/>
        <v>0.002698091</v>
      </c>
      <c r="W80" s="55">
        <f t="shared" si="17"/>
        <v>0</v>
      </c>
      <c r="X80" s="56">
        <f t="shared" si="17"/>
        <v>0</v>
      </c>
      <c r="Y80" s="56">
        <f t="shared" si="17"/>
        <v>0</v>
      </c>
      <c r="Z80" s="56">
        <f t="shared" si="17"/>
        <v>0</v>
      </c>
      <c r="AA80" s="57">
        <f t="shared" si="17"/>
        <v>0</v>
      </c>
      <c r="AB80" s="55">
        <f t="shared" si="17"/>
        <v>3.6961857279999997</v>
      </c>
      <c r="AC80" s="56">
        <f t="shared" si="17"/>
        <v>0.342738991</v>
      </c>
      <c r="AD80" s="56">
        <f t="shared" si="17"/>
        <v>0</v>
      </c>
      <c r="AE80" s="56">
        <f t="shared" si="17"/>
        <v>0</v>
      </c>
      <c r="AF80" s="57">
        <f t="shared" si="17"/>
        <v>132.044071894</v>
      </c>
      <c r="AG80" s="55">
        <f t="shared" si="17"/>
        <v>0</v>
      </c>
      <c r="AH80" s="56">
        <f t="shared" si="17"/>
        <v>0</v>
      </c>
      <c r="AI80" s="56">
        <f t="shared" si="17"/>
        <v>0</v>
      </c>
      <c r="AJ80" s="56">
        <f t="shared" si="17"/>
        <v>0</v>
      </c>
      <c r="AK80" s="57">
        <f t="shared" si="17"/>
        <v>0</v>
      </c>
      <c r="AL80" s="55">
        <f t="shared" si="17"/>
        <v>0.313024766</v>
      </c>
      <c r="AM80" s="56">
        <f t="shared" si="17"/>
        <v>0</v>
      </c>
      <c r="AN80" s="56">
        <f t="shared" si="17"/>
        <v>0</v>
      </c>
      <c r="AO80" s="56">
        <f t="shared" si="17"/>
        <v>0</v>
      </c>
      <c r="AP80" s="57">
        <f t="shared" si="17"/>
        <v>6.3552435329999994</v>
      </c>
      <c r="AQ80" s="55">
        <f t="shared" si="17"/>
        <v>0</v>
      </c>
      <c r="AR80" s="56">
        <f t="shared" si="17"/>
        <v>0</v>
      </c>
      <c r="AS80" s="56">
        <f t="shared" si="17"/>
        <v>0</v>
      </c>
      <c r="AT80" s="56">
        <f t="shared" si="17"/>
        <v>0</v>
      </c>
      <c r="AU80" s="57">
        <f t="shared" si="17"/>
        <v>0</v>
      </c>
      <c r="AV80" s="55">
        <f t="shared" si="17"/>
        <v>2.2463549130000002</v>
      </c>
      <c r="AW80" s="56">
        <f t="shared" si="17"/>
        <v>1.4599778300000001</v>
      </c>
      <c r="AX80" s="56">
        <f t="shared" si="17"/>
        <v>0</v>
      </c>
      <c r="AY80" s="56">
        <f t="shared" si="17"/>
        <v>0</v>
      </c>
      <c r="AZ80" s="58">
        <f t="shared" si="17"/>
        <v>11.363074225999998</v>
      </c>
      <c r="BA80" s="55">
        <f t="shared" si="17"/>
        <v>0</v>
      </c>
      <c r="BB80" s="56">
        <f t="shared" si="17"/>
        <v>0</v>
      </c>
      <c r="BC80" s="56">
        <f t="shared" si="17"/>
        <v>0</v>
      </c>
      <c r="BD80" s="56">
        <f t="shared" si="17"/>
        <v>0</v>
      </c>
      <c r="BE80" s="57">
        <f t="shared" si="17"/>
        <v>0</v>
      </c>
      <c r="BF80" s="55">
        <f t="shared" si="17"/>
        <v>0.15186523799999999</v>
      </c>
      <c r="BG80" s="56">
        <f t="shared" si="17"/>
        <v>0.57458978</v>
      </c>
      <c r="BH80" s="56">
        <f t="shared" si="17"/>
        <v>0</v>
      </c>
      <c r="BI80" s="56">
        <f t="shared" si="17"/>
        <v>0</v>
      </c>
      <c r="BJ80" s="57">
        <f t="shared" si="17"/>
        <v>0.178515703</v>
      </c>
      <c r="BK80" s="59">
        <f>SUM(BK77:BK79)</f>
        <v>162.490216103</v>
      </c>
    </row>
    <row r="81" spans="1:63" ht="4.5" customHeight="1">
      <c r="A81" s="7"/>
      <c r="B81" s="12"/>
      <c r="C81" s="74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75"/>
    </row>
  </sheetData>
  <sheetProtection/>
  <mergeCells count="50">
    <mergeCell ref="M3:V3"/>
    <mergeCell ref="W4:AA4"/>
    <mergeCell ref="AB4:AF4"/>
    <mergeCell ref="AQ4:AU4"/>
    <mergeCell ref="C66:BK66"/>
    <mergeCell ref="C76:BK76"/>
    <mergeCell ref="C58:BK58"/>
    <mergeCell ref="C37:BK37"/>
    <mergeCell ref="BK2:BK5"/>
    <mergeCell ref="W3:AF3"/>
    <mergeCell ref="AV4:AZ4"/>
    <mergeCell ref="AG3:AP3"/>
    <mergeCell ref="C52:BK52"/>
    <mergeCell ref="C57:BK57"/>
    <mergeCell ref="C3:L3"/>
    <mergeCell ref="AQ2:BJ2"/>
    <mergeCell ref="AQ3:AZ3"/>
    <mergeCell ref="AL4:AP4"/>
    <mergeCell ref="C6:BK6"/>
    <mergeCell ref="C11:BK11"/>
    <mergeCell ref="C14:BK14"/>
    <mergeCell ref="C4:G4"/>
    <mergeCell ref="BA3:BJ3"/>
    <mergeCell ref="A1:A5"/>
    <mergeCell ref="B1:B5"/>
    <mergeCell ref="C1:BK1"/>
    <mergeCell ref="C2:V2"/>
    <mergeCell ref="W2:AP2"/>
    <mergeCell ref="C7:BK7"/>
    <mergeCell ref="M4:Q4"/>
    <mergeCell ref="R4:V4"/>
    <mergeCell ref="C38:BK38"/>
    <mergeCell ref="C67:BK67"/>
    <mergeCell ref="AG4:AK4"/>
    <mergeCell ref="C53:BK53"/>
    <mergeCell ref="H4:L4"/>
    <mergeCell ref="BA4:BE4"/>
    <mergeCell ref="BF4:BJ4"/>
    <mergeCell ref="C20:BK20"/>
    <mergeCell ref="C23:BK23"/>
    <mergeCell ref="C26:BK26"/>
    <mergeCell ref="C36:BK36"/>
    <mergeCell ref="C41:BK41"/>
    <mergeCell ref="C51:BK51"/>
    <mergeCell ref="C56:BK56"/>
    <mergeCell ref="C61:BK61"/>
    <mergeCell ref="C65:BK65"/>
    <mergeCell ref="C73:BK73"/>
    <mergeCell ref="C75:BK75"/>
    <mergeCell ref="C81:BK81"/>
  </mergeCells>
  <printOptions/>
  <pageMargins left="0.7" right="0.7" top="0.37" bottom="0.37" header="0.3" footer="0.3"/>
  <pageSetup horizontalDpi="600" verticalDpi="600" orientation="landscape" paperSize="8" r:id="rId1"/>
  <headerFoot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3" sqref="B3"/>
    </sheetView>
  </sheetViews>
  <sheetFormatPr defaultColWidth="0" defaultRowHeight="12.75" zeroHeight="1"/>
  <cols>
    <col min="1" max="1" width="9.140625" style="0" customWidth="1"/>
    <col min="2" max="2" width="25.28125" style="0" bestFit="1" customWidth="1"/>
    <col min="3" max="3" width="15.421875" style="0" customWidth="1"/>
    <col min="4" max="5" width="18.28125" style="0" bestFit="1" customWidth="1"/>
    <col min="6" max="6" width="14.57421875" style="0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19.8515625" style="0" bestFit="1" customWidth="1"/>
    <col min="11" max="16384" width="0" style="0" hidden="1" customWidth="1"/>
  </cols>
  <sheetData>
    <row r="1" spans="1:10" ht="16.5" customHeight="1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6.5" customHeight="1">
      <c r="A2" s="101" t="s">
        <v>57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ht="16.5" customHeight="1">
      <c r="A3" s="64" t="s">
        <v>31</v>
      </c>
      <c r="B3" s="37" t="s">
        <v>58</v>
      </c>
      <c r="C3" s="37" t="s">
        <v>59</v>
      </c>
      <c r="D3" s="37" t="s">
        <v>60</v>
      </c>
      <c r="E3" s="37" t="s">
        <v>7</v>
      </c>
      <c r="F3" s="37" t="s">
        <v>8</v>
      </c>
      <c r="G3" s="37" t="s">
        <v>20</v>
      </c>
      <c r="H3" s="37" t="s">
        <v>61</v>
      </c>
      <c r="I3" s="37" t="s">
        <v>62</v>
      </c>
      <c r="J3" s="37" t="s">
        <v>63</v>
      </c>
    </row>
    <row r="4" spans="1:10" ht="16.5" customHeight="1">
      <c r="A4" s="38">
        <v>1</v>
      </c>
      <c r="B4" s="39" t="s">
        <v>64</v>
      </c>
      <c r="C4" s="60">
        <v>2.2824E-05</v>
      </c>
      <c r="D4" s="60">
        <v>0</v>
      </c>
      <c r="E4" s="60">
        <v>0.108642102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</row>
    <row r="5" spans="1:10" ht="16.5" customHeight="1">
      <c r="A5" s="38">
        <v>2</v>
      </c>
      <c r="B5" s="40" t="s">
        <v>65</v>
      </c>
      <c r="C5" s="60">
        <v>9.497719908</v>
      </c>
      <c r="D5" s="60">
        <v>23.545196002</v>
      </c>
      <c r="E5" s="60">
        <v>77.903188634</v>
      </c>
      <c r="F5" s="60">
        <v>0</v>
      </c>
      <c r="G5" s="60">
        <v>9.562803682</v>
      </c>
      <c r="H5" s="60">
        <v>0</v>
      </c>
      <c r="I5" s="60">
        <v>0</v>
      </c>
      <c r="J5" s="60">
        <v>3.664375827</v>
      </c>
    </row>
    <row r="6" spans="1:10" ht="16.5" customHeight="1">
      <c r="A6" s="38">
        <v>3</v>
      </c>
      <c r="B6" s="39" t="s">
        <v>66</v>
      </c>
      <c r="C6" s="60">
        <v>0.004906708</v>
      </c>
      <c r="D6" s="60">
        <v>0.000822588</v>
      </c>
      <c r="E6" s="60">
        <v>0.382410566</v>
      </c>
      <c r="F6" s="60">
        <v>0</v>
      </c>
      <c r="G6" s="60">
        <v>0.012593172</v>
      </c>
      <c r="H6" s="60">
        <v>0</v>
      </c>
      <c r="I6" s="60">
        <v>0</v>
      </c>
      <c r="J6" s="60">
        <v>0</v>
      </c>
    </row>
    <row r="7" spans="1:10" ht="16.5" customHeight="1">
      <c r="A7" s="38">
        <v>4</v>
      </c>
      <c r="B7" s="40" t="s">
        <v>67</v>
      </c>
      <c r="C7" s="60">
        <v>0</v>
      </c>
      <c r="D7" s="60">
        <v>1.434846076</v>
      </c>
      <c r="E7" s="60">
        <v>2.881825366</v>
      </c>
      <c r="F7" s="60">
        <v>0</v>
      </c>
      <c r="G7" s="60">
        <v>0.138528931</v>
      </c>
      <c r="H7" s="60">
        <v>0</v>
      </c>
      <c r="I7" s="60">
        <v>0</v>
      </c>
      <c r="J7" s="60">
        <v>0.000559961</v>
      </c>
    </row>
    <row r="8" spans="1:10" ht="16.5" customHeight="1">
      <c r="A8" s="38">
        <v>5</v>
      </c>
      <c r="B8" s="40" t="s">
        <v>68</v>
      </c>
      <c r="C8" s="60">
        <v>0.230972887</v>
      </c>
      <c r="D8" s="60">
        <v>0.811382845</v>
      </c>
      <c r="E8" s="60">
        <v>9.473288883</v>
      </c>
      <c r="F8" s="60">
        <v>0</v>
      </c>
      <c r="G8" s="60">
        <v>1.318604197</v>
      </c>
      <c r="H8" s="60">
        <v>0</v>
      </c>
      <c r="I8" s="60">
        <v>0</v>
      </c>
      <c r="J8" s="60">
        <v>0.066580106</v>
      </c>
    </row>
    <row r="9" spans="1:10" ht="16.5" customHeight="1">
      <c r="A9" s="38">
        <v>6</v>
      </c>
      <c r="B9" s="40" t="s">
        <v>69</v>
      </c>
      <c r="C9" s="60">
        <v>6.078211743</v>
      </c>
      <c r="D9" s="60">
        <v>8.796446684</v>
      </c>
      <c r="E9" s="60">
        <v>30.164256694</v>
      </c>
      <c r="F9" s="60">
        <v>0</v>
      </c>
      <c r="G9" s="60">
        <v>4.311408306</v>
      </c>
      <c r="H9" s="60">
        <v>0</v>
      </c>
      <c r="I9" s="60">
        <v>0</v>
      </c>
      <c r="J9" s="60">
        <v>0.474847682</v>
      </c>
    </row>
    <row r="10" spans="1:10" ht="16.5" customHeight="1">
      <c r="A10" s="38">
        <v>7</v>
      </c>
      <c r="B10" s="40" t="s">
        <v>70</v>
      </c>
      <c r="C10" s="60">
        <v>0.158994774</v>
      </c>
      <c r="D10" s="60">
        <v>1.556154047</v>
      </c>
      <c r="E10" s="60">
        <v>5.347247998</v>
      </c>
      <c r="F10" s="60">
        <v>0</v>
      </c>
      <c r="G10" s="60">
        <v>0.969874691</v>
      </c>
      <c r="H10" s="60">
        <v>0</v>
      </c>
      <c r="I10" s="60">
        <v>0</v>
      </c>
      <c r="J10" s="60">
        <v>0.002157134</v>
      </c>
    </row>
    <row r="11" spans="1:10" ht="16.5" customHeight="1">
      <c r="A11" s="38">
        <v>8</v>
      </c>
      <c r="B11" s="39" t="s">
        <v>71</v>
      </c>
      <c r="C11" s="60">
        <v>0</v>
      </c>
      <c r="D11" s="60">
        <v>0</v>
      </c>
      <c r="E11" s="60">
        <v>0.216974892</v>
      </c>
      <c r="F11" s="60">
        <v>0</v>
      </c>
      <c r="G11" s="60">
        <v>0.011524199</v>
      </c>
      <c r="H11" s="60">
        <v>0</v>
      </c>
      <c r="I11" s="60">
        <v>0</v>
      </c>
      <c r="J11" s="60">
        <v>0</v>
      </c>
    </row>
    <row r="12" spans="1:10" ht="16.5" customHeight="1">
      <c r="A12" s="38">
        <v>9</v>
      </c>
      <c r="B12" s="39" t="s">
        <v>72</v>
      </c>
      <c r="C12" s="60">
        <v>0</v>
      </c>
      <c r="D12" s="60">
        <v>0</v>
      </c>
      <c r="E12" s="60">
        <v>0.359551507</v>
      </c>
      <c r="F12" s="60">
        <v>0</v>
      </c>
      <c r="G12" s="60">
        <v>0.014522438</v>
      </c>
      <c r="H12" s="60">
        <v>0</v>
      </c>
      <c r="I12" s="60">
        <v>0</v>
      </c>
      <c r="J12" s="60">
        <v>0</v>
      </c>
    </row>
    <row r="13" spans="1:10" ht="16.5" customHeight="1">
      <c r="A13" s="38">
        <v>10</v>
      </c>
      <c r="B13" s="40" t="s">
        <v>73</v>
      </c>
      <c r="C13" s="60">
        <v>0.230610396</v>
      </c>
      <c r="D13" s="60">
        <v>1.110701368</v>
      </c>
      <c r="E13" s="60">
        <v>10.94048791</v>
      </c>
      <c r="F13" s="60">
        <v>0</v>
      </c>
      <c r="G13" s="60">
        <v>2.486580025</v>
      </c>
      <c r="H13" s="60">
        <v>0</v>
      </c>
      <c r="I13" s="60">
        <v>0</v>
      </c>
      <c r="J13" s="60">
        <v>1.458328224</v>
      </c>
    </row>
    <row r="14" spans="1:10" ht="16.5" customHeight="1">
      <c r="A14" s="38">
        <v>11</v>
      </c>
      <c r="B14" s="40" t="s">
        <v>74</v>
      </c>
      <c r="C14" s="60">
        <v>3.283872281</v>
      </c>
      <c r="D14" s="60">
        <v>54.445677975</v>
      </c>
      <c r="E14" s="60">
        <v>110.406184499</v>
      </c>
      <c r="F14" s="60">
        <v>0</v>
      </c>
      <c r="G14" s="60">
        <v>10.320326404</v>
      </c>
      <c r="H14" s="60">
        <v>0</v>
      </c>
      <c r="I14" s="60">
        <v>0</v>
      </c>
      <c r="J14" s="60">
        <v>1.29688403</v>
      </c>
    </row>
    <row r="15" spans="1:10" ht="16.5" customHeight="1">
      <c r="A15" s="38">
        <v>12</v>
      </c>
      <c r="B15" s="40" t="s">
        <v>75</v>
      </c>
      <c r="C15" s="60">
        <v>135.507965579</v>
      </c>
      <c r="D15" s="60">
        <v>616.18315487</v>
      </c>
      <c r="E15" s="60">
        <v>113.206855687</v>
      </c>
      <c r="F15" s="60">
        <v>0</v>
      </c>
      <c r="G15" s="60">
        <v>37.258917951</v>
      </c>
      <c r="H15" s="60">
        <v>0</v>
      </c>
      <c r="I15" s="60">
        <v>0</v>
      </c>
      <c r="J15" s="60">
        <v>4.13253085</v>
      </c>
    </row>
    <row r="16" spans="1:10" ht="16.5" customHeight="1">
      <c r="A16" s="38">
        <v>13</v>
      </c>
      <c r="B16" s="40" t="s">
        <v>76</v>
      </c>
      <c r="C16" s="60">
        <v>0.027730561</v>
      </c>
      <c r="D16" s="60">
        <v>0.61388145</v>
      </c>
      <c r="E16" s="60">
        <v>3.222071037</v>
      </c>
      <c r="F16" s="60">
        <v>0</v>
      </c>
      <c r="G16" s="60">
        <v>0.522418064</v>
      </c>
      <c r="H16" s="60">
        <v>0</v>
      </c>
      <c r="I16" s="60">
        <v>0</v>
      </c>
      <c r="J16" s="60">
        <v>0.028477499</v>
      </c>
    </row>
    <row r="17" spans="1:10" ht="16.5" customHeight="1">
      <c r="A17" s="38">
        <v>14</v>
      </c>
      <c r="B17" s="40" t="s">
        <v>77</v>
      </c>
      <c r="C17" s="60">
        <v>0</v>
      </c>
      <c r="D17" s="60">
        <v>0.027965723</v>
      </c>
      <c r="E17" s="60">
        <v>1.014407426</v>
      </c>
      <c r="F17" s="60">
        <v>0</v>
      </c>
      <c r="G17" s="60">
        <v>0.137605029</v>
      </c>
      <c r="H17" s="60">
        <v>0</v>
      </c>
      <c r="I17" s="60">
        <v>0</v>
      </c>
      <c r="J17" s="60">
        <v>0</v>
      </c>
    </row>
    <row r="18" spans="1:10" ht="16.5" customHeight="1">
      <c r="A18" s="38">
        <v>15</v>
      </c>
      <c r="B18" s="40" t="s">
        <v>78</v>
      </c>
      <c r="C18" s="60">
        <v>0.193838947</v>
      </c>
      <c r="D18" s="60">
        <v>1.053801753</v>
      </c>
      <c r="E18" s="60">
        <v>7.57039776</v>
      </c>
      <c r="F18" s="60">
        <v>0</v>
      </c>
      <c r="G18" s="60">
        <v>0.629873183</v>
      </c>
      <c r="H18" s="60">
        <v>0</v>
      </c>
      <c r="I18" s="60">
        <v>0</v>
      </c>
      <c r="J18" s="60">
        <v>0.015102047</v>
      </c>
    </row>
    <row r="19" spans="1:10" ht="16.5" customHeight="1">
      <c r="A19" s="38">
        <v>16</v>
      </c>
      <c r="B19" s="40" t="s">
        <v>79</v>
      </c>
      <c r="C19" s="60">
        <v>248.226444839</v>
      </c>
      <c r="D19" s="60">
        <v>279.562362018</v>
      </c>
      <c r="E19" s="60">
        <v>314.086277637</v>
      </c>
      <c r="F19" s="60">
        <v>0</v>
      </c>
      <c r="G19" s="60">
        <v>66.581428064</v>
      </c>
      <c r="H19" s="60">
        <v>0</v>
      </c>
      <c r="I19" s="60">
        <v>0</v>
      </c>
      <c r="J19" s="60">
        <v>7.884695443</v>
      </c>
    </row>
    <row r="20" spans="1:10" ht="16.5" customHeight="1">
      <c r="A20" s="38">
        <v>17</v>
      </c>
      <c r="B20" s="40" t="s">
        <v>80</v>
      </c>
      <c r="C20" s="60">
        <v>7.887631614</v>
      </c>
      <c r="D20" s="60">
        <v>33.241564644</v>
      </c>
      <c r="E20" s="60">
        <v>86.237221722</v>
      </c>
      <c r="F20" s="60">
        <v>0</v>
      </c>
      <c r="G20" s="60">
        <v>15.933739336</v>
      </c>
      <c r="H20" s="60">
        <v>0</v>
      </c>
      <c r="I20" s="60">
        <v>0</v>
      </c>
      <c r="J20" s="60">
        <v>7.192179559</v>
      </c>
    </row>
    <row r="21" spans="1:10" ht="16.5" customHeight="1">
      <c r="A21" s="38">
        <v>18</v>
      </c>
      <c r="B21" s="39" t="s">
        <v>81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</row>
    <row r="22" spans="1:10" ht="16.5" customHeight="1">
      <c r="A22" s="38">
        <v>19</v>
      </c>
      <c r="B22" s="40" t="s">
        <v>82</v>
      </c>
      <c r="C22" s="60">
        <v>109.513762985</v>
      </c>
      <c r="D22" s="60">
        <v>2.447958204</v>
      </c>
      <c r="E22" s="60">
        <v>17.798688748</v>
      </c>
      <c r="F22" s="60">
        <v>0</v>
      </c>
      <c r="G22" s="60">
        <v>2.43809655</v>
      </c>
      <c r="H22" s="60">
        <v>0</v>
      </c>
      <c r="I22" s="60">
        <v>0</v>
      </c>
      <c r="J22" s="60">
        <v>0.022407044</v>
      </c>
    </row>
    <row r="23" spans="1:10" ht="16.5" customHeight="1">
      <c r="A23" s="38">
        <v>20</v>
      </c>
      <c r="B23" s="40" t="s">
        <v>83</v>
      </c>
      <c r="C23" s="60">
        <v>2352.967525165</v>
      </c>
      <c r="D23" s="60">
        <v>1027.893896899</v>
      </c>
      <c r="E23" s="60">
        <v>1234.225896652</v>
      </c>
      <c r="F23" s="60">
        <v>0</v>
      </c>
      <c r="G23" s="60">
        <v>221.351622842</v>
      </c>
      <c r="H23" s="60">
        <v>0</v>
      </c>
      <c r="I23" s="60">
        <v>0</v>
      </c>
      <c r="J23" s="60">
        <v>74.93672597</v>
      </c>
    </row>
    <row r="24" spans="1:10" ht="16.5" customHeight="1">
      <c r="A24" s="38">
        <v>21</v>
      </c>
      <c r="B24" s="39" t="s">
        <v>84</v>
      </c>
      <c r="C24" s="60">
        <v>0.002119356</v>
      </c>
      <c r="D24" s="60">
        <v>0</v>
      </c>
      <c r="E24" s="60">
        <v>0.07237037</v>
      </c>
      <c r="F24" s="60">
        <v>0</v>
      </c>
      <c r="G24" s="60">
        <v>0.000584277</v>
      </c>
      <c r="H24" s="60">
        <v>0</v>
      </c>
      <c r="I24" s="60">
        <v>0</v>
      </c>
      <c r="J24" s="60">
        <v>0</v>
      </c>
    </row>
    <row r="25" spans="1:10" ht="16.5" customHeight="1">
      <c r="A25" s="38">
        <v>22</v>
      </c>
      <c r="B25" s="40" t="s">
        <v>85</v>
      </c>
      <c r="C25" s="60">
        <v>0</v>
      </c>
      <c r="D25" s="60">
        <v>0.521225444</v>
      </c>
      <c r="E25" s="60">
        <v>0.624846941</v>
      </c>
      <c r="F25" s="60">
        <v>0</v>
      </c>
      <c r="G25" s="60">
        <v>0.003651884</v>
      </c>
      <c r="H25" s="60">
        <v>0</v>
      </c>
      <c r="I25" s="60">
        <v>0</v>
      </c>
      <c r="J25" s="60">
        <v>0</v>
      </c>
    </row>
    <row r="26" spans="1:10" ht="16.5" customHeight="1">
      <c r="A26" s="38">
        <v>23</v>
      </c>
      <c r="B26" s="39" t="s">
        <v>86</v>
      </c>
      <c r="C26" s="60">
        <v>0</v>
      </c>
      <c r="D26" s="60">
        <v>0</v>
      </c>
      <c r="E26" s="60">
        <v>0.164366177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</row>
    <row r="27" spans="1:10" ht="16.5" customHeight="1">
      <c r="A27" s="38">
        <v>24</v>
      </c>
      <c r="B27" s="39" t="s">
        <v>87</v>
      </c>
      <c r="C27" s="60">
        <v>0.01022981</v>
      </c>
      <c r="D27" s="60">
        <v>0.172492004</v>
      </c>
      <c r="E27" s="60">
        <v>0.089731868</v>
      </c>
      <c r="F27" s="60">
        <v>0</v>
      </c>
      <c r="G27" s="60">
        <v>0.27354139</v>
      </c>
      <c r="H27" s="60">
        <v>0</v>
      </c>
      <c r="I27" s="60">
        <v>0</v>
      </c>
      <c r="J27" s="60">
        <v>0.001405459</v>
      </c>
    </row>
    <row r="28" spans="1:10" ht="16.5" customHeight="1">
      <c r="A28" s="38">
        <v>25</v>
      </c>
      <c r="B28" s="40" t="s">
        <v>88</v>
      </c>
      <c r="C28" s="60">
        <v>485.749405993</v>
      </c>
      <c r="D28" s="60">
        <v>148.627463681</v>
      </c>
      <c r="E28" s="60">
        <v>297.572441184</v>
      </c>
      <c r="F28" s="60">
        <v>0</v>
      </c>
      <c r="G28" s="60">
        <v>67.944811574</v>
      </c>
      <c r="H28" s="60">
        <v>0</v>
      </c>
      <c r="I28" s="60">
        <v>0</v>
      </c>
      <c r="J28" s="60">
        <v>4.457634084</v>
      </c>
    </row>
    <row r="29" spans="1:10" ht="16.5" customHeight="1">
      <c r="A29" s="38">
        <v>26</v>
      </c>
      <c r="B29" s="40" t="s">
        <v>89</v>
      </c>
      <c r="C29" s="60">
        <v>0.309758401</v>
      </c>
      <c r="D29" s="60">
        <v>1.25098404</v>
      </c>
      <c r="E29" s="60">
        <v>6.377341836</v>
      </c>
      <c r="F29" s="60">
        <v>0</v>
      </c>
      <c r="G29" s="60">
        <v>0.765270895</v>
      </c>
      <c r="H29" s="60">
        <v>0</v>
      </c>
      <c r="I29" s="60">
        <v>0</v>
      </c>
      <c r="J29" s="60">
        <v>0.02050901</v>
      </c>
    </row>
    <row r="30" spans="1:10" ht="16.5" customHeight="1">
      <c r="A30" s="38">
        <v>27</v>
      </c>
      <c r="B30" s="40" t="s">
        <v>14</v>
      </c>
      <c r="C30" s="60">
        <v>147.421209456</v>
      </c>
      <c r="D30" s="60">
        <v>260.087670899</v>
      </c>
      <c r="E30" s="60">
        <v>488.006175018</v>
      </c>
      <c r="F30" s="60">
        <v>0</v>
      </c>
      <c r="G30" s="60">
        <v>168.962796316</v>
      </c>
      <c r="H30" s="60">
        <v>0</v>
      </c>
      <c r="I30" s="60">
        <v>0</v>
      </c>
      <c r="J30" s="60">
        <v>26.951299378</v>
      </c>
    </row>
    <row r="31" spans="1:10" ht="16.5" customHeight="1">
      <c r="A31" s="38">
        <v>28</v>
      </c>
      <c r="B31" s="40" t="s">
        <v>90</v>
      </c>
      <c r="C31" s="60">
        <v>0</v>
      </c>
      <c r="D31" s="60">
        <v>1.166852554</v>
      </c>
      <c r="E31" s="60">
        <v>1.311490902</v>
      </c>
      <c r="F31" s="60">
        <v>0</v>
      </c>
      <c r="G31" s="60">
        <v>0.327196895</v>
      </c>
      <c r="H31" s="60">
        <v>0</v>
      </c>
      <c r="I31" s="60">
        <v>0</v>
      </c>
      <c r="J31" s="60">
        <v>0</v>
      </c>
    </row>
    <row r="32" spans="1:10" ht="16.5" customHeight="1">
      <c r="A32" s="38">
        <v>29</v>
      </c>
      <c r="B32" s="40" t="s">
        <v>91</v>
      </c>
      <c r="C32" s="60">
        <v>4.754597641</v>
      </c>
      <c r="D32" s="60">
        <v>7.910251624</v>
      </c>
      <c r="E32" s="60">
        <v>30.220446183</v>
      </c>
      <c r="F32" s="60">
        <v>0</v>
      </c>
      <c r="G32" s="60">
        <v>2.986973918</v>
      </c>
      <c r="H32" s="60">
        <v>0</v>
      </c>
      <c r="I32" s="60">
        <v>0</v>
      </c>
      <c r="J32" s="60">
        <v>1.36559453</v>
      </c>
    </row>
    <row r="33" spans="1:10" ht="16.5" customHeight="1">
      <c r="A33" s="38">
        <v>30</v>
      </c>
      <c r="B33" s="40" t="s">
        <v>92</v>
      </c>
      <c r="C33" s="60">
        <v>2.474218342</v>
      </c>
      <c r="D33" s="60">
        <v>10.988183112</v>
      </c>
      <c r="E33" s="60">
        <v>54.835152331</v>
      </c>
      <c r="F33" s="60">
        <v>0</v>
      </c>
      <c r="G33" s="60">
        <v>5.395446654</v>
      </c>
      <c r="H33" s="60">
        <v>0</v>
      </c>
      <c r="I33" s="60">
        <v>0</v>
      </c>
      <c r="J33" s="60">
        <v>0.72455744</v>
      </c>
    </row>
    <row r="34" spans="1:10" ht="16.5" customHeight="1">
      <c r="A34" s="38">
        <v>31</v>
      </c>
      <c r="B34" s="39" t="s">
        <v>93</v>
      </c>
      <c r="C34" s="60">
        <v>0</v>
      </c>
      <c r="D34" s="60">
        <v>0.056972322</v>
      </c>
      <c r="E34" s="60">
        <v>0.091503797</v>
      </c>
      <c r="F34" s="60">
        <v>0</v>
      </c>
      <c r="G34" s="60">
        <v>0.000542449</v>
      </c>
      <c r="H34" s="60">
        <v>0</v>
      </c>
      <c r="I34" s="60">
        <v>0</v>
      </c>
      <c r="J34" s="60">
        <v>0</v>
      </c>
    </row>
    <row r="35" spans="1:10" ht="16.5" customHeight="1">
      <c r="A35" s="38">
        <v>32</v>
      </c>
      <c r="B35" s="40" t="s">
        <v>94</v>
      </c>
      <c r="C35" s="60">
        <v>259.323429682</v>
      </c>
      <c r="D35" s="60">
        <v>134.921521214</v>
      </c>
      <c r="E35" s="60">
        <v>248.169003106</v>
      </c>
      <c r="F35" s="60">
        <v>0</v>
      </c>
      <c r="G35" s="60">
        <v>39.123053271</v>
      </c>
      <c r="H35" s="60">
        <v>0</v>
      </c>
      <c r="I35" s="60">
        <v>0</v>
      </c>
      <c r="J35" s="60">
        <v>13.822393246</v>
      </c>
    </row>
    <row r="36" spans="1:10" ht="16.5" customHeight="1">
      <c r="A36" s="38">
        <v>33</v>
      </c>
      <c r="B36" s="40" t="s">
        <v>95</v>
      </c>
      <c r="C36" s="60">
        <v>16.11740814</v>
      </c>
      <c r="D36" s="60">
        <v>6.312150256</v>
      </c>
      <c r="E36" s="60">
        <v>40.973085374</v>
      </c>
      <c r="F36" s="60">
        <v>0</v>
      </c>
      <c r="G36" s="60">
        <v>11.058639129</v>
      </c>
      <c r="H36" s="60">
        <v>0</v>
      </c>
      <c r="I36" s="60">
        <v>0</v>
      </c>
      <c r="J36" s="60">
        <v>0.714763128</v>
      </c>
    </row>
    <row r="37" spans="1:10" ht="16.5" customHeight="1">
      <c r="A37" s="38">
        <v>34</v>
      </c>
      <c r="B37" s="40" t="s">
        <v>96</v>
      </c>
      <c r="C37" s="60">
        <v>0</v>
      </c>
      <c r="D37" s="60">
        <v>0.002184327</v>
      </c>
      <c r="E37" s="60">
        <v>0.182101515</v>
      </c>
      <c r="F37" s="60">
        <v>0</v>
      </c>
      <c r="G37" s="60">
        <v>0.01688226</v>
      </c>
      <c r="H37" s="60">
        <v>0</v>
      </c>
      <c r="I37" s="60">
        <v>0</v>
      </c>
      <c r="J37" s="60">
        <v>0</v>
      </c>
    </row>
    <row r="38" spans="1:10" ht="16.5" customHeight="1">
      <c r="A38" s="38">
        <v>35</v>
      </c>
      <c r="B38" s="40" t="s">
        <v>97</v>
      </c>
      <c r="C38" s="60">
        <v>18.095008751</v>
      </c>
      <c r="D38" s="60">
        <v>21.324531122</v>
      </c>
      <c r="E38" s="60">
        <v>93.721865023</v>
      </c>
      <c r="F38" s="60">
        <v>0</v>
      </c>
      <c r="G38" s="60">
        <v>16.974227543</v>
      </c>
      <c r="H38" s="60">
        <v>0</v>
      </c>
      <c r="I38" s="60">
        <v>0</v>
      </c>
      <c r="J38" s="60">
        <v>1.032913511</v>
      </c>
    </row>
    <row r="39" spans="1:10" ht="16.5" customHeight="1">
      <c r="A39" s="38">
        <v>36</v>
      </c>
      <c r="B39" s="40" t="s">
        <v>98</v>
      </c>
      <c r="C39" s="60">
        <v>0.146902019</v>
      </c>
      <c r="D39" s="60">
        <v>0.601376264</v>
      </c>
      <c r="E39" s="60">
        <v>7.243737971</v>
      </c>
      <c r="F39" s="60">
        <v>0</v>
      </c>
      <c r="G39" s="60">
        <v>1.631078873</v>
      </c>
      <c r="H39" s="60">
        <v>0</v>
      </c>
      <c r="I39" s="60">
        <v>0</v>
      </c>
      <c r="J39" s="60">
        <v>0</v>
      </c>
    </row>
    <row r="40" spans="1:10" ht="16.5" customHeight="1">
      <c r="A40" s="38">
        <v>37</v>
      </c>
      <c r="B40" s="40" t="s">
        <v>99</v>
      </c>
      <c r="C40" s="60">
        <v>71.529955146</v>
      </c>
      <c r="D40" s="60">
        <v>190.713930823</v>
      </c>
      <c r="E40" s="60">
        <v>266.484367797</v>
      </c>
      <c r="F40" s="60">
        <v>0</v>
      </c>
      <c r="G40" s="60">
        <v>43.493828434</v>
      </c>
      <c r="H40" s="60">
        <v>0</v>
      </c>
      <c r="I40" s="60">
        <v>0</v>
      </c>
      <c r="J40" s="60">
        <v>12.223294941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>PUBLIC</cp:keywords>
  <dc:description>PUBLIC</dc:description>
  <cp:lastModifiedBy>yehya.elsarky@hsbc.com</cp:lastModifiedBy>
  <cp:lastPrinted>2014-03-24T10:58:12Z</cp:lastPrinted>
  <dcterms:created xsi:type="dcterms:W3CDTF">2014-01-06T04:43:23Z</dcterms:created>
  <dcterms:modified xsi:type="dcterms:W3CDTF">2021-09-10T08:51:09Z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Internal</vt:lpwstr>
  </property>
  <property fmtid="{D5CDD505-2E9C-101B-9397-08002B2CF9AE}" pid="3" name="Footers">
    <vt:lpwstr>No Footers</vt:lpwstr>
  </property>
  <property fmtid="{D5CDD505-2E9C-101B-9397-08002B2CF9AE}" pid="4" name="MSIP_Label_3486a02c-2dfb-4efe-823f-aa2d1f0e6ab7_Enabled">
    <vt:lpwstr>true</vt:lpwstr>
  </property>
  <property fmtid="{D5CDD505-2E9C-101B-9397-08002B2CF9AE}" pid="5" name="MSIP_Label_3486a02c-2dfb-4efe-823f-aa2d1f0e6ab7_SetDate">
    <vt:lpwstr>2021-09-10T08:49:48Z</vt:lpwstr>
  </property>
  <property fmtid="{D5CDD505-2E9C-101B-9397-08002B2CF9AE}" pid="6" name="MSIP_Label_3486a02c-2dfb-4efe-823f-aa2d1f0e6ab7_Method">
    <vt:lpwstr>Standard</vt:lpwstr>
  </property>
  <property fmtid="{D5CDD505-2E9C-101B-9397-08002B2CF9AE}" pid="7" name="MSIP_Label_3486a02c-2dfb-4efe-823f-aa2d1f0e6ab7_Name">
    <vt:lpwstr>CLAPUBLIC</vt:lpwstr>
  </property>
  <property fmtid="{D5CDD505-2E9C-101B-9397-08002B2CF9AE}" pid="8" name="MSIP_Label_3486a02c-2dfb-4efe-823f-aa2d1f0e6ab7_SiteId">
    <vt:lpwstr>e0fd434d-ba64-497b-90d2-859c472e1a92</vt:lpwstr>
  </property>
  <property fmtid="{D5CDD505-2E9C-101B-9397-08002B2CF9AE}" pid="9" name="MSIP_Label_3486a02c-2dfb-4efe-823f-aa2d1f0e6ab7_ActionId">
    <vt:lpwstr>262d3ec8-dd44-4f8d-bfa1-4a65d04208d5</vt:lpwstr>
  </property>
  <property fmtid="{D5CDD505-2E9C-101B-9397-08002B2CF9AE}" pid="10" name="MSIP_Label_3486a02c-2dfb-4efe-823f-aa2d1f0e6ab7_ContentBits">
    <vt:lpwstr>2</vt:lpwstr>
  </property>
  <property fmtid="{D5CDD505-2E9C-101B-9397-08002B2CF9AE}" pid="11" name="Classification">
    <vt:lpwstr>PUBLIC</vt:lpwstr>
  </property>
</Properties>
</file>