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88" activeTab="0"/>
  </bookViews>
  <sheets>
    <sheet name="Anex A1 Frmt for AUM disclosure" sheetId="1" r:id="rId1"/>
    <sheet name="Anex A2 Frmt AUM State UT wise" sheetId="2" r:id="rId2"/>
  </sheets>
  <definedNames/>
  <calcPr fullCalcOnLoad="1"/>
</workbook>
</file>

<file path=xl/sharedStrings.xml><?xml version="1.0" encoding="utf-8"?>
<sst xmlns="http://schemas.openxmlformats.org/spreadsheetml/2006/main" count="167" uniqueCount="130">
  <si>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</si>
  <si>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</si>
  <si>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</si>
  <si>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</si>
  <si>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</si>
  <si>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</si>
  <si>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</si>
  <si>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</si>
  <si>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</si>
  <si>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</si>
  <si>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</si>
  <si>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</si>
  <si>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</si>
  <si>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</si>
  <si>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</si>
  <si>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</si>
  <si>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</si>
  <si>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</si>
  <si>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</si>
  <si>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</si>
  <si>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</si>
  <si>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</si>
  <si>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</si>
  <si>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</si>
  <si>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</si>
  <si>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</si>
  <si>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</si>
  <si>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</si>
  <si>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</si>
  <si>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</si>
  <si>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</si>
  <si>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</si>
  <si>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</si>
  <si>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</si>
  <si>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</si>
  <si>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</si>
  <si>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</si>
  <si>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</si>
  <si>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</si>
  <si>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</si>
  <si>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</si>
  <si>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</si>
  <si>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</si>
  <si>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</si>
  <si>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</si>
  <si>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</si>
  <si>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Infrastructure Debt Funds</t>
  </si>
  <si>
    <t>GRAND TOTAL (A+B+C+D+E)</t>
  </si>
  <si>
    <t>HSBC Tax Saver Equity Fund</t>
  </si>
  <si>
    <t>HSBC Flexi Debt Fund</t>
  </si>
  <si>
    <t>HSBC Infrastructure Equity Fund</t>
  </si>
  <si>
    <t>HSBC Asia Pacific (Ex Japan) Dividend Yield Fund</t>
  </si>
  <si>
    <t>HSBC Brazil Fund</t>
  </si>
  <si>
    <t>HSBC Global Consumer Opportunities Fund</t>
  </si>
  <si>
    <t>HSBC Managed Solutions India Conservative Fund</t>
  </si>
  <si>
    <t>HSBC Managed Solutions India Growth Fund</t>
  </si>
  <si>
    <t>HSBC Managed Solutions India Moderate Fund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</si>
  <si>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</si>
  <si>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</si>
  <si>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</si>
  <si>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</si>
  <si>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</si>
  <si>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</si>
  <si>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</si>
  <si>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</si>
  <si>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</si>
  <si>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</si>
  <si>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</si>
  <si>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</si>
  <si>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</si>
  <si>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</si>
  <si>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</si>
  <si>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</si>
  <si>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</si>
  <si>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</si>
  <si>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</si>
  <si>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</si>
  <si>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</si>
  <si>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</si>
  <si>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</si>
  <si>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</si>
  <si>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</si>
  <si>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</si>
  <si>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</si>
  <si>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</si>
  <si>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</si>
  <si>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</si>
  <si>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</si>
  <si>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</si>
  <si>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</si>
  <si>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</si>
  <si>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</si>
  <si>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</si>
  <si>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</si>
  <si>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</si>
  <si>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</si>
  <si>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</si>
  <si>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</si>
  <si>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</si>
  <si>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</si>
  <si>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</si>
  <si>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HSBC Fixed Term Series 130</t>
  </si>
  <si>
    <t>HSBC Fixed Term Series 131</t>
  </si>
  <si>
    <t>HSBC Fixed Term Series 132</t>
  </si>
  <si>
    <t>HSBC Fixed Term Series 133</t>
  </si>
  <si>
    <t>HSBC Debt Fund</t>
  </si>
  <si>
    <t>HSBC Low Duration Fund</t>
  </si>
  <si>
    <t>HSBC Regular Savings Fund</t>
  </si>
  <si>
    <t>HSBC Short Duration Fund</t>
  </si>
  <si>
    <t>HSBC Large Cap Equity Fund</t>
  </si>
  <si>
    <t>HSBC Multi Cap Equity Fund</t>
  </si>
  <si>
    <t>HSBC Small Cap Equity Fund</t>
  </si>
  <si>
    <t>HSBC Global Emerging Markets Fund</t>
  </si>
  <si>
    <t>B30</t>
  </si>
  <si>
    <t>T30</t>
  </si>
  <si>
    <t>HSBC Fixed Term Series 134</t>
  </si>
  <si>
    <t>HSBC Fixed Term Series 135</t>
  </si>
  <si>
    <t>HSBC Fixed Term Series 136</t>
  </si>
  <si>
    <t>HSBC Cash Fund</t>
  </si>
  <si>
    <t>HSBC Equity Hybrid Fund</t>
  </si>
  <si>
    <t>HSBC Fixed Term Series 137</t>
  </si>
  <si>
    <t>HSBC Fixed Term Series 139</t>
  </si>
  <si>
    <t>HSBC Large and Midcap Equity Fund</t>
  </si>
  <si>
    <t>HSBC Fixed Term Series 140</t>
  </si>
  <si>
    <t>HSBC Overnight Fund</t>
  </si>
  <si>
    <t>(c) Sub-Total</t>
  </si>
  <si>
    <t>HSBC Ultra Short Duration Fund</t>
  </si>
  <si>
    <t>HSBC Focused Equity Fund</t>
  </si>
  <si>
    <t>HSBC Corporate Bond Fund</t>
  </si>
  <si>
    <t>HSBC Mutual Fund: Monthly Average Assets Under Management (AUM) for the month of Dec 2020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</si>
</sst>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0.00000"/>
  </numFmts>
  <fonts count="43">
    <font>
      <sz val="10"/>
      <color indexed="8"/>
      <name val="Arial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Trebuchet MS"/>
      <family val="2"/>
    </font>
    <font>
      <sz val="9"/>
      <color indexed="20"/>
      <name val="Trebuchet MS"/>
      <family val="2"/>
    </font>
    <font>
      <b/>
      <sz val="9"/>
      <color indexed="52"/>
      <name val="Trebuchet MS"/>
      <family val="2"/>
    </font>
    <font>
      <b/>
      <sz val="9"/>
      <color indexed="9"/>
      <name val="Trebuchet MS"/>
      <family val="2"/>
    </font>
    <font>
      <i/>
      <sz val="9"/>
      <color indexed="23"/>
      <name val="Trebuchet MS"/>
      <family val="2"/>
    </font>
    <font>
      <sz val="9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9"/>
      <color indexed="62"/>
      <name val="Trebuchet MS"/>
      <family val="2"/>
    </font>
    <font>
      <sz val="9"/>
      <color indexed="52"/>
      <name val="Trebuchet MS"/>
      <family val="2"/>
    </font>
    <font>
      <sz val="9"/>
      <color indexed="60"/>
      <name val="Trebuchet MS"/>
      <family val="2"/>
    </font>
    <font>
      <b/>
      <sz val="9"/>
      <color indexed="63"/>
      <name val="Trebuchet MS"/>
      <family val="2"/>
    </font>
    <font>
      <b/>
      <sz val="18"/>
      <color indexed="56"/>
      <name val="Cambria"/>
      <family val="2"/>
    </font>
    <font>
      <b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9"/>
      <color rgb="FF9C0006"/>
      <name val="Trebuchet MS"/>
      <family val="2"/>
    </font>
    <font>
      <b/>
      <sz val="9"/>
      <color rgb="FFFA7D00"/>
      <name val="Trebuchet MS"/>
      <family val="2"/>
    </font>
    <font>
      <b/>
      <sz val="9"/>
      <color theme="0"/>
      <name val="Trebuchet MS"/>
      <family val="2"/>
    </font>
    <font>
      <i/>
      <sz val="9"/>
      <color rgb="FF7F7F7F"/>
      <name val="Trebuchet MS"/>
      <family val="2"/>
    </font>
    <font>
      <sz val="9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9"/>
      <color rgb="FF3F3F76"/>
      <name val="Trebuchet MS"/>
      <family val="2"/>
    </font>
    <font>
      <sz val="9"/>
      <color rgb="FFFA7D00"/>
      <name val="Trebuchet MS"/>
      <family val="2"/>
    </font>
    <font>
      <sz val="9"/>
      <color rgb="FF9C6500"/>
      <name val="Trebuchet MS"/>
      <family val="2"/>
    </font>
    <font>
      <b/>
      <sz val="9"/>
      <color rgb="FF3F3F3F"/>
      <name val="Trebuchet MS"/>
      <family val="2"/>
    </font>
    <font>
      <b/>
      <sz val="18"/>
      <color theme="3"/>
      <name val="Cambria"/>
      <family val="2"/>
    </font>
    <font>
      <b/>
      <sz val="9"/>
      <color theme="1"/>
      <name val="Trebuchet MS"/>
      <family val="2"/>
    </font>
    <font>
      <sz val="9"/>
      <color rgb="FFFF0000"/>
      <name val="Trebuchet MS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56" applyFont="1">
      <alignment/>
      <protection/>
    </xf>
    <xf numFmtId="0" fontId="2" fillId="0" borderId="0" xfId="0" applyFont="1" applyBorder="1" applyAlignment="1">
      <alignment/>
    </xf>
    <xf numFmtId="0" fontId="4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4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4" fontId="0" fillId="0" borderId="17" xfId="0" applyNumberFormat="1" applyBorder="1" applyAlignment="1">
      <alignment/>
    </xf>
    <xf numFmtId="0" fontId="0" fillId="0" borderId="18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18" xfId="56" applyNumberFormat="1" applyFont="1" applyFill="1" applyBorder="1" applyAlignment="1">
      <alignment horizontal="left"/>
      <protection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8" fillId="0" borderId="10" xfId="55" applyFont="1" applyBorder="1" applyAlignment="1">
      <alignment horizontal="center"/>
      <protection/>
    </xf>
    <xf numFmtId="0" fontId="8" fillId="0" borderId="10" xfId="55" applyFont="1" applyBorder="1" applyAlignment="1">
      <alignment horizontal="left"/>
      <protection/>
    </xf>
    <xf numFmtId="0" fontId="8" fillId="0" borderId="10" xfId="55" applyFont="1" applyBorder="1">
      <alignment/>
      <protection/>
    </xf>
    <xf numFmtId="4" fontId="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2" fontId="0" fillId="0" borderId="27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19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4" fillId="0" borderId="28" xfId="56" applyNumberFormat="1" applyFont="1" applyFill="1" applyBorder="1" applyAlignment="1">
      <alignment horizontal="center" vertical="top" wrapText="1"/>
      <protection/>
    </xf>
    <xf numFmtId="2" fontId="4" fillId="0" borderId="29" xfId="56" applyNumberFormat="1" applyFont="1" applyFill="1" applyBorder="1" applyAlignment="1">
      <alignment horizontal="center" vertical="top" wrapText="1"/>
      <protection/>
    </xf>
    <xf numFmtId="2" fontId="4" fillId="0" borderId="30" xfId="56" applyNumberFormat="1" applyFont="1" applyFill="1" applyBorder="1" applyAlignment="1">
      <alignment horizontal="center" vertical="top" wrapText="1"/>
      <protection/>
    </xf>
    <xf numFmtId="2" fontId="4" fillId="0" borderId="31" xfId="56" applyNumberFormat="1" applyFont="1" applyFill="1" applyBorder="1" applyAlignment="1">
      <alignment horizontal="center" vertical="top" wrapText="1"/>
      <protection/>
    </xf>
    <xf numFmtId="2" fontId="4" fillId="0" borderId="32" xfId="56" applyNumberFormat="1" applyFont="1" applyFill="1" applyBorder="1" applyAlignment="1">
      <alignment horizontal="center" vertical="top" wrapText="1"/>
      <protection/>
    </xf>
    <xf numFmtId="2" fontId="4" fillId="0" borderId="33" xfId="56" applyNumberFormat="1" applyFont="1" applyFill="1" applyBorder="1" applyAlignment="1">
      <alignment horizontal="center" vertical="top" wrapText="1"/>
      <protection/>
    </xf>
    <xf numFmtId="2" fontId="4" fillId="0" borderId="34" xfId="56" applyNumberFormat="1" applyFont="1" applyFill="1" applyBorder="1" applyAlignment="1">
      <alignment horizontal="center"/>
      <protection/>
    </xf>
    <xf numFmtId="2" fontId="4" fillId="0" borderId="35" xfId="56" applyNumberFormat="1" applyFont="1" applyFill="1" applyBorder="1" applyAlignment="1">
      <alignment horizontal="center"/>
      <protection/>
    </xf>
    <xf numFmtId="2" fontId="4" fillId="0" borderId="36" xfId="56" applyNumberFormat="1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4" fillId="0" borderId="37" xfId="56" applyNumberFormat="1" applyFont="1" applyFill="1" applyBorder="1" applyAlignment="1">
      <alignment horizontal="center" vertical="center" wrapText="1"/>
      <protection/>
    </xf>
    <xf numFmtId="3" fontId="4" fillId="0" borderId="38" xfId="56" applyNumberFormat="1" applyFont="1" applyFill="1" applyBorder="1" applyAlignment="1">
      <alignment horizontal="center" vertical="center" wrapText="1"/>
      <protection/>
    </xf>
    <xf numFmtId="3" fontId="4" fillId="0" borderId="39" xfId="56" applyNumberFormat="1" applyFont="1" applyFill="1" applyBorder="1" applyAlignment="1">
      <alignment horizontal="center" vertical="center" wrapText="1"/>
      <protection/>
    </xf>
    <xf numFmtId="2" fontId="4" fillId="0" borderId="34" xfId="56" applyNumberFormat="1" applyFont="1" applyFill="1" applyBorder="1" applyAlignment="1">
      <alignment horizontal="center" vertical="top" wrapText="1"/>
      <protection/>
    </xf>
    <xf numFmtId="2" fontId="4" fillId="0" borderId="35" xfId="56" applyNumberFormat="1" applyFont="1" applyFill="1" applyBorder="1" applyAlignment="1">
      <alignment horizontal="center" vertical="top" wrapText="1"/>
      <protection/>
    </xf>
    <xf numFmtId="2" fontId="4" fillId="0" borderId="36" xfId="56" applyNumberFormat="1" applyFont="1" applyFill="1" applyBorder="1" applyAlignment="1">
      <alignment horizontal="center" vertical="top" wrapText="1"/>
      <protection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42" fillId="0" borderId="40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0" xfId="55" applyNumberFormat="1" applyFont="1" applyFill="1" applyBorder="1" applyAlignment="1">
      <alignment horizontal="center" vertical="center" wrapText="1"/>
      <protection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27" xfId="0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7"/>
  <sheetViews>
    <sheetView tabSelected="1" zoomScalePageLayoutView="0" workbookViewId="0" topLeftCell="A1">
      <pane xSplit="2" ySplit="1" topLeftCell="S2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7.00390625" style="15" bestFit="1" customWidth="1"/>
    <col min="2" max="2" width="59.8515625" style="15" bestFit="1" customWidth="1"/>
    <col min="3" max="3" width="4.57421875" style="15" customWidth="1"/>
    <col min="4" max="4" width="6.57421875" style="15" customWidth="1"/>
    <col min="5" max="7" width="4.57421875" style="15" customWidth="1"/>
    <col min="8" max="8" width="5.57421875" style="15" customWidth="1"/>
    <col min="9" max="10" width="8.140625" style="15" customWidth="1"/>
    <col min="11" max="11" width="4.57421875" style="15" customWidth="1"/>
    <col min="12" max="12" width="6.8515625" style="15" customWidth="1"/>
    <col min="13" max="17" width="4.57421875" style="15" customWidth="1"/>
    <col min="18" max="18" width="5.57421875" style="15" bestFit="1" customWidth="1"/>
    <col min="19" max="20" width="6.57421875" style="15" customWidth="1"/>
    <col min="21" max="21" width="4.57421875" style="15" customWidth="1"/>
    <col min="22" max="22" width="5.57421875" style="15" customWidth="1"/>
    <col min="23" max="23" width="4.57421875" style="15" customWidth="1"/>
    <col min="24" max="24" width="6.57421875" style="15" customWidth="1"/>
    <col min="25" max="27" width="4.57421875" style="15" customWidth="1"/>
    <col min="28" max="28" width="6.57421875" style="15" customWidth="1"/>
    <col min="29" max="29" width="5.57421875" style="15" customWidth="1"/>
    <col min="30" max="31" width="4.57421875" style="15" customWidth="1"/>
    <col min="32" max="32" width="8.140625" style="15" customWidth="1"/>
    <col min="33" max="37" width="4.57421875" style="15" customWidth="1"/>
    <col min="38" max="38" width="5.57421875" style="15" customWidth="1"/>
    <col min="39" max="41" width="4.57421875" style="15" customWidth="1"/>
    <col min="42" max="42" width="6.57421875" style="15" bestFit="1" customWidth="1"/>
    <col min="43" max="47" width="4.57421875" style="15" customWidth="1"/>
    <col min="48" max="48" width="6.57421875" style="15" customWidth="1"/>
    <col min="49" max="49" width="8.140625" style="15" customWidth="1"/>
    <col min="50" max="51" width="4.57421875" style="15" customWidth="1"/>
    <col min="52" max="52" width="6.57421875" style="34" customWidth="1"/>
    <col min="53" max="57" width="4.57421875" style="15" customWidth="1"/>
    <col min="58" max="59" width="6.57421875" style="15" customWidth="1"/>
    <col min="60" max="60" width="5.57421875" style="15" customWidth="1"/>
    <col min="61" max="61" width="4.57421875" style="15" customWidth="1"/>
    <col min="62" max="62" width="5.57421875" style="15" customWidth="1"/>
    <col min="63" max="63" width="13.421875" style="15" bestFit="1" customWidth="1"/>
    <col min="64" max="16384" width="9.140625" style="15" customWidth="1"/>
  </cols>
  <sheetData>
    <row r="1" spans="1:63" s="1" customFormat="1" ht="15.75" thickBot="1">
      <c r="A1" s="106" t="s">
        <v>31</v>
      </c>
      <c r="B1" s="108" t="s">
        <v>27</v>
      </c>
      <c r="C1" s="100" t="s">
        <v>129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2"/>
    </row>
    <row r="2" spans="1:63" s="1" customFormat="1" ht="15.75" customHeight="1" thickBot="1">
      <c r="A2" s="107"/>
      <c r="B2" s="109"/>
      <c r="C2" s="100" t="s">
        <v>26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0" t="s">
        <v>24</v>
      </c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2"/>
      <c r="AQ2" s="100" t="s">
        <v>25</v>
      </c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2"/>
      <c r="BK2" s="97" t="s">
        <v>22</v>
      </c>
    </row>
    <row r="3" spans="1:63" s="3" customFormat="1" ht="15.75" customHeight="1" thickBot="1">
      <c r="A3" s="107"/>
      <c r="B3" s="109"/>
      <c r="C3" s="91" t="s">
        <v>114</v>
      </c>
      <c r="D3" s="92"/>
      <c r="E3" s="92"/>
      <c r="F3" s="92"/>
      <c r="G3" s="92"/>
      <c r="H3" s="92"/>
      <c r="I3" s="92"/>
      <c r="J3" s="92"/>
      <c r="K3" s="92"/>
      <c r="L3" s="93"/>
      <c r="M3" s="91" t="s">
        <v>113</v>
      </c>
      <c r="N3" s="92"/>
      <c r="O3" s="92"/>
      <c r="P3" s="92"/>
      <c r="Q3" s="92"/>
      <c r="R3" s="92"/>
      <c r="S3" s="92"/>
      <c r="T3" s="92"/>
      <c r="U3" s="92"/>
      <c r="V3" s="93"/>
      <c r="W3" s="91" t="s">
        <v>114</v>
      </c>
      <c r="X3" s="92"/>
      <c r="Y3" s="92"/>
      <c r="Z3" s="92"/>
      <c r="AA3" s="92"/>
      <c r="AB3" s="92"/>
      <c r="AC3" s="92"/>
      <c r="AD3" s="92"/>
      <c r="AE3" s="92"/>
      <c r="AF3" s="93"/>
      <c r="AG3" s="91" t="s">
        <v>113</v>
      </c>
      <c r="AH3" s="92"/>
      <c r="AI3" s="92"/>
      <c r="AJ3" s="92"/>
      <c r="AK3" s="92"/>
      <c r="AL3" s="92"/>
      <c r="AM3" s="92"/>
      <c r="AN3" s="92"/>
      <c r="AO3" s="92"/>
      <c r="AP3" s="93"/>
      <c r="AQ3" s="91" t="s">
        <v>114</v>
      </c>
      <c r="AR3" s="92"/>
      <c r="AS3" s="92"/>
      <c r="AT3" s="92"/>
      <c r="AU3" s="92"/>
      <c r="AV3" s="92"/>
      <c r="AW3" s="92"/>
      <c r="AX3" s="92"/>
      <c r="AY3" s="92"/>
      <c r="AZ3" s="93"/>
      <c r="BA3" s="91" t="s">
        <v>113</v>
      </c>
      <c r="BB3" s="92"/>
      <c r="BC3" s="92"/>
      <c r="BD3" s="92"/>
      <c r="BE3" s="92"/>
      <c r="BF3" s="92"/>
      <c r="BG3" s="92"/>
      <c r="BH3" s="92"/>
      <c r="BI3" s="92"/>
      <c r="BJ3" s="93"/>
      <c r="BK3" s="98"/>
    </row>
    <row r="4" spans="1:63" s="3" customFormat="1" ht="15" customHeight="1">
      <c r="A4" s="107"/>
      <c r="B4" s="109"/>
      <c r="C4" s="85" t="s">
        <v>28</v>
      </c>
      <c r="D4" s="86"/>
      <c r="E4" s="86"/>
      <c r="F4" s="86"/>
      <c r="G4" s="87"/>
      <c r="H4" s="88" t="s">
        <v>29</v>
      </c>
      <c r="I4" s="89"/>
      <c r="J4" s="89"/>
      <c r="K4" s="89"/>
      <c r="L4" s="90"/>
      <c r="M4" s="85" t="s">
        <v>28</v>
      </c>
      <c r="N4" s="86"/>
      <c r="O4" s="86"/>
      <c r="P4" s="86"/>
      <c r="Q4" s="87"/>
      <c r="R4" s="88" t="s">
        <v>29</v>
      </c>
      <c r="S4" s="89"/>
      <c r="T4" s="89"/>
      <c r="U4" s="89"/>
      <c r="V4" s="90"/>
      <c r="W4" s="85" t="s">
        <v>28</v>
      </c>
      <c r="X4" s="86"/>
      <c r="Y4" s="86"/>
      <c r="Z4" s="86"/>
      <c r="AA4" s="87"/>
      <c r="AB4" s="88" t="s">
        <v>29</v>
      </c>
      <c r="AC4" s="89"/>
      <c r="AD4" s="89"/>
      <c r="AE4" s="89"/>
      <c r="AF4" s="90"/>
      <c r="AG4" s="85" t="s">
        <v>28</v>
      </c>
      <c r="AH4" s="86"/>
      <c r="AI4" s="86"/>
      <c r="AJ4" s="86"/>
      <c r="AK4" s="87"/>
      <c r="AL4" s="88" t="s">
        <v>29</v>
      </c>
      <c r="AM4" s="89"/>
      <c r="AN4" s="89"/>
      <c r="AO4" s="89"/>
      <c r="AP4" s="90"/>
      <c r="AQ4" s="85" t="s">
        <v>28</v>
      </c>
      <c r="AR4" s="86"/>
      <c r="AS4" s="86"/>
      <c r="AT4" s="86"/>
      <c r="AU4" s="87"/>
      <c r="AV4" s="88" t="s">
        <v>29</v>
      </c>
      <c r="AW4" s="89"/>
      <c r="AX4" s="89"/>
      <c r="AY4" s="89"/>
      <c r="AZ4" s="90"/>
      <c r="BA4" s="85" t="s">
        <v>28</v>
      </c>
      <c r="BB4" s="86"/>
      <c r="BC4" s="86"/>
      <c r="BD4" s="86"/>
      <c r="BE4" s="87"/>
      <c r="BF4" s="88" t="s">
        <v>29</v>
      </c>
      <c r="BG4" s="89"/>
      <c r="BH4" s="89"/>
      <c r="BI4" s="89"/>
      <c r="BJ4" s="90"/>
      <c r="BK4" s="98"/>
    </row>
    <row r="5" spans="1:63" s="3" customFormat="1" ht="15" customHeight="1">
      <c r="A5" s="107"/>
      <c r="B5" s="109"/>
      <c r="C5" s="5">
        <v>1</v>
      </c>
      <c r="D5" s="4">
        <v>2</v>
      </c>
      <c r="E5" s="4">
        <v>3</v>
      </c>
      <c r="F5" s="4">
        <v>4</v>
      </c>
      <c r="G5" s="6">
        <v>5</v>
      </c>
      <c r="H5" s="5">
        <v>1</v>
      </c>
      <c r="I5" s="4">
        <v>2</v>
      </c>
      <c r="J5" s="4">
        <v>3</v>
      </c>
      <c r="K5" s="4">
        <v>4</v>
      </c>
      <c r="L5" s="6">
        <v>5</v>
      </c>
      <c r="M5" s="5">
        <v>1</v>
      </c>
      <c r="N5" s="4">
        <v>2</v>
      </c>
      <c r="O5" s="4">
        <v>3</v>
      </c>
      <c r="P5" s="4">
        <v>4</v>
      </c>
      <c r="Q5" s="6">
        <v>5</v>
      </c>
      <c r="R5" s="5">
        <v>1</v>
      </c>
      <c r="S5" s="4">
        <v>2</v>
      </c>
      <c r="T5" s="4">
        <v>3</v>
      </c>
      <c r="U5" s="4">
        <v>4</v>
      </c>
      <c r="V5" s="6">
        <v>5</v>
      </c>
      <c r="W5" s="5">
        <v>1</v>
      </c>
      <c r="X5" s="4">
        <v>2</v>
      </c>
      <c r="Y5" s="4">
        <v>3</v>
      </c>
      <c r="Z5" s="4">
        <v>4</v>
      </c>
      <c r="AA5" s="6">
        <v>5</v>
      </c>
      <c r="AB5" s="5">
        <v>1</v>
      </c>
      <c r="AC5" s="4">
        <v>2</v>
      </c>
      <c r="AD5" s="4">
        <v>3</v>
      </c>
      <c r="AE5" s="4">
        <v>4</v>
      </c>
      <c r="AF5" s="6">
        <v>5</v>
      </c>
      <c r="AG5" s="5">
        <v>1</v>
      </c>
      <c r="AH5" s="4">
        <v>2</v>
      </c>
      <c r="AI5" s="4">
        <v>3</v>
      </c>
      <c r="AJ5" s="4">
        <v>4</v>
      </c>
      <c r="AK5" s="6">
        <v>5</v>
      </c>
      <c r="AL5" s="5">
        <v>1</v>
      </c>
      <c r="AM5" s="4">
        <v>2</v>
      </c>
      <c r="AN5" s="4">
        <v>3</v>
      </c>
      <c r="AO5" s="4">
        <v>4</v>
      </c>
      <c r="AP5" s="6">
        <v>5</v>
      </c>
      <c r="AQ5" s="5">
        <v>1</v>
      </c>
      <c r="AR5" s="4">
        <v>2</v>
      </c>
      <c r="AS5" s="4">
        <v>3</v>
      </c>
      <c r="AT5" s="4">
        <v>4</v>
      </c>
      <c r="AU5" s="6">
        <v>5</v>
      </c>
      <c r="AV5" s="5">
        <v>1</v>
      </c>
      <c r="AW5" s="4">
        <v>2</v>
      </c>
      <c r="AX5" s="4">
        <v>3</v>
      </c>
      <c r="AY5" s="4">
        <v>4</v>
      </c>
      <c r="AZ5" s="6">
        <v>5</v>
      </c>
      <c r="BA5" s="5">
        <v>1</v>
      </c>
      <c r="BB5" s="4">
        <v>2</v>
      </c>
      <c r="BC5" s="4">
        <v>3</v>
      </c>
      <c r="BD5" s="4">
        <v>4</v>
      </c>
      <c r="BE5" s="6">
        <v>5</v>
      </c>
      <c r="BF5" s="5">
        <v>1</v>
      </c>
      <c r="BG5" s="4">
        <v>2</v>
      </c>
      <c r="BH5" s="4">
        <v>3</v>
      </c>
      <c r="BI5" s="4">
        <v>4</v>
      </c>
      <c r="BJ5" s="6">
        <v>5</v>
      </c>
      <c r="BK5" s="99"/>
    </row>
    <row r="6" spans="1:63" ht="12.75">
      <c r="A6" s="7" t="s">
        <v>0</v>
      </c>
      <c r="B6" s="8" t="s">
        <v>6</v>
      </c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6"/>
    </row>
    <row r="7" spans="1:63" ht="12.75">
      <c r="A7" s="7" t="s">
        <v>32</v>
      </c>
      <c r="B7" s="37" t="s">
        <v>11</v>
      </c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</row>
    <row r="8" spans="1:63" ht="12.75">
      <c r="A8" s="7"/>
      <c r="B8" s="25" t="s">
        <v>118</v>
      </c>
      <c r="C8" s="113">
        <v>0</v>
      </c>
      <c r="D8" s="113">
        <v>447.014383851</v>
      </c>
      <c r="E8" s="113">
        <v>0</v>
      </c>
      <c r="F8" s="113">
        <v>0</v>
      </c>
      <c r="G8" s="113">
        <v>0</v>
      </c>
      <c r="H8" s="113">
        <v>2.351383716</v>
      </c>
      <c r="I8" s="113">
        <v>1350.742098804</v>
      </c>
      <c r="J8" s="113">
        <v>138.771471166</v>
      </c>
      <c r="K8" s="113">
        <v>0</v>
      </c>
      <c r="L8" s="113">
        <v>19.905491348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0.429958288</v>
      </c>
      <c r="S8" s="113">
        <v>235.090176174</v>
      </c>
      <c r="T8" s="113">
        <v>3.903648716</v>
      </c>
      <c r="U8" s="113">
        <v>0</v>
      </c>
      <c r="V8" s="113">
        <v>3.195973303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4.962710261</v>
      </c>
      <c r="AC8" s="113">
        <v>25.408621488</v>
      </c>
      <c r="AD8" s="113">
        <v>0</v>
      </c>
      <c r="AE8" s="113">
        <v>0</v>
      </c>
      <c r="AF8" s="113">
        <v>435.56393682</v>
      </c>
      <c r="AG8" s="113">
        <v>0</v>
      </c>
      <c r="AH8" s="113">
        <v>0</v>
      </c>
      <c r="AI8" s="113">
        <v>0</v>
      </c>
      <c r="AJ8" s="113">
        <v>0</v>
      </c>
      <c r="AK8" s="113">
        <v>0</v>
      </c>
      <c r="AL8" s="113">
        <v>0.509258619</v>
      </c>
      <c r="AM8" s="113">
        <v>0</v>
      </c>
      <c r="AN8" s="113">
        <v>0</v>
      </c>
      <c r="AO8" s="113">
        <v>0</v>
      </c>
      <c r="AP8" s="113">
        <v>8.568327548</v>
      </c>
      <c r="AQ8" s="113">
        <v>0</v>
      </c>
      <c r="AR8" s="113">
        <v>0</v>
      </c>
      <c r="AS8" s="113">
        <v>0</v>
      </c>
      <c r="AT8" s="113">
        <v>0</v>
      </c>
      <c r="AU8" s="113">
        <v>0</v>
      </c>
      <c r="AV8" s="113">
        <v>2.61658935</v>
      </c>
      <c r="AW8" s="113">
        <v>522.388638405</v>
      </c>
      <c r="AX8" s="113">
        <v>0</v>
      </c>
      <c r="AY8" s="113">
        <v>0</v>
      </c>
      <c r="AZ8" s="113">
        <v>41.370474945</v>
      </c>
      <c r="BA8" s="113">
        <v>0</v>
      </c>
      <c r="BB8" s="113">
        <v>0</v>
      </c>
      <c r="BC8" s="113">
        <v>0</v>
      </c>
      <c r="BD8" s="113">
        <v>0</v>
      </c>
      <c r="BE8" s="113">
        <v>0</v>
      </c>
      <c r="BF8" s="113">
        <v>0.93582587</v>
      </c>
      <c r="BG8" s="113">
        <v>9.081762097</v>
      </c>
      <c r="BH8" s="113">
        <v>0</v>
      </c>
      <c r="BI8" s="113">
        <v>0</v>
      </c>
      <c r="BJ8" s="113">
        <v>1.682189101</v>
      </c>
      <c r="BK8" s="18">
        <f>SUM(C8:BJ8)</f>
        <v>3254.49291987</v>
      </c>
    </row>
    <row r="9" spans="1:63" ht="12.75">
      <c r="A9" s="7"/>
      <c r="B9" s="25" t="s">
        <v>124</v>
      </c>
      <c r="C9" s="46">
        <v>0</v>
      </c>
      <c r="D9" s="47">
        <v>0.533258919</v>
      </c>
      <c r="E9" s="47">
        <v>0</v>
      </c>
      <c r="F9" s="47">
        <v>0</v>
      </c>
      <c r="G9" s="48">
        <v>0</v>
      </c>
      <c r="H9" s="46">
        <v>0.15125332</v>
      </c>
      <c r="I9" s="47">
        <v>259.873031013</v>
      </c>
      <c r="J9" s="47">
        <v>0.601075909</v>
      </c>
      <c r="K9" s="47">
        <v>0</v>
      </c>
      <c r="L9" s="48">
        <v>0.282264025</v>
      </c>
      <c r="M9" s="46">
        <v>0</v>
      </c>
      <c r="N9" s="47">
        <v>0</v>
      </c>
      <c r="O9" s="47">
        <v>0</v>
      </c>
      <c r="P9" s="47">
        <v>0</v>
      </c>
      <c r="Q9" s="48">
        <v>0</v>
      </c>
      <c r="R9" s="46">
        <v>0.01516841</v>
      </c>
      <c r="S9" s="47">
        <v>0</v>
      </c>
      <c r="T9" s="47">
        <v>0</v>
      </c>
      <c r="U9" s="47">
        <v>0</v>
      </c>
      <c r="V9" s="48">
        <v>0.037925801</v>
      </c>
      <c r="W9" s="46">
        <v>0</v>
      </c>
      <c r="X9" s="47">
        <v>0</v>
      </c>
      <c r="Y9" s="47">
        <v>0</v>
      </c>
      <c r="Z9" s="47">
        <v>0</v>
      </c>
      <c r="AA9" s="48">
        <v>0</v>
      </c>
      <c r="AB9" s="46">
        <v>0.184747941</v>
      </c>
      <c r="AC9" s="47">
        <v>0.313726074</v>
      </c>
      <c r="AD9" s="47">
        <v>0</v>
      </c>
      <c r="AE9" s="47">
        <v>0</v>
      </c>
      <c r="AF9" s="48">
        <v>145.882452035</v>
      </c>
      <c r="AG9" s="46">
        <v>0</v>
      </c>
      <c r="AH9" s="47">
        <v>0</v>
      </c>
      <c r="AI9" s="47">
        <v>0</v>
      </c>
      <c r="AJ9" s="47">
        <v>0</v>
      </c>
      <c r="AK9" s="48">
        <v>0</v>
      </c>
      <c r="AL9" s="46">
        <v>0.013458345</v>
      </c>
      <c r="AM9" s="47">
        <v>0</v>
      </c>
      <c r="AN9" s="47">
        <v>0</v>
      </c>
      <c r="AO9" s="47">
        <v>0</v>
      </c>
      <c r="AP9" s="48">
        <v>1.513523079</v>
      </c>
      <c r="AQ9" s="46">
        <v>0</v>
      </c>
      <c r="AR9" s="47">
        <v>0</v>
      </c>
      <c r="AS9" s="47">
        <v>0</v>
      </c>
      <c r="AT9" s="47">
        <v>0</v>
      </c>
      <c r="AU9" s="48">
        <v>0</v>
      </c>
      <c r="AV9" s="46">
        <v>0.154108469</v>
      </c>
      <c r="AW9" s="47">
        <v>0.724785263</v>
      </c>
      <c r="AX9" s="47">
        <v>0</v>
      </c>
      <c r="AY9" s="47">
        <v>0</v>
      </c>
      <c r="AZ9" s="49">
        <v>7.905901822</v>
      </c>
      <c r="BA9" s="46">
        <v>0</v>
      </c>
      <c r="BB9" s="47">
        <v>0</v>
      </c>
      <c r="BC9" s="47">
        <v>0</v>
      </c>
      <c r="BD9" s="47">
        <v>0</v>
      </c>
      <c r="BE9" s="48">
        <v>0</v>
      </c>
      <c r="BF9" s="46">
        <v>0.007105667</v>
      </c>
      <c r="BG9" s="47">
        <v>0</v>
      </c>
      <c r="BH9" s="47">
        <v>0</v>
      </c>
      <c r="BI9" s="47">
        <v>0</v>
      </c>
      <c r="BJ9" s="48">
        <v>0.040618107</v>
      </c>
      <c r="BK9" s="18">
        <f>SUM(C9:BJ9)</f>
        <v>418.2344041989999</v>
      </c>
    </row>
    <row r="10" spans="1:63" ht="12.75">
      <c r="A10" s="7"/>
      <c r="B10" s="26" t="s">
        <v>41</v>
      </c>
      <c r="C10" s="50">
        <f aca="true" t="shared" si="0" ref="C10:BJ10">SUM(C8:C9)</f>
        <v>0</v>
      </c>
      <c r="D10" s="32">
        <f t="shared" si="0"/>
        <v>447.54764277</v>
      </c>
      <c r="E10" s="32">
        <f t="shared" si="0"/>
        <v>0</v>
      </c>
      <c r="F10" s="32">
        <f t="shared" si="0"/>
        <v>0</v>
      </c>
      <c r="G10" s="51">
        <f t="shared" si="0"/>
        <v>0</v>
      </c>
      <c r="H10" s="50">
        <f t="shared" si="0"/>
        <v>2.502637036</v>
      </c>
      <c r="I10" s="32">
        <f t="shared" si="0"/>
        <v>1610.615129817</v>
      </c>
      <c r="J10" s="32">
        <f t="shared" si="0"/>
        <v>139.372547075</v>
      </c>
      <c r="K10" s="32">
        <f t="shared" si="0"/>
        <v>0</v>
      </c>
      <c r="L10" s="51">
        <f t="shared" si="0"/>
        <v>20.187755373</v>
      </c>
      <c r="M10" s="50">
        <f t="shared" si="0"/>
        <v>0</v>
      </c>
      <c r="N10" s="32">
        <f t="shared" si="0"/>
        <v>0</v>
      </c>
      <c r="O10" s="32">
        <f t="shared" si="0"/>
        <v>0</v>
      </c>
      <c r="P10" s="32">
        <f t="shared" si="0"/>
        <v>0</v>
      </c>
      <c r="Q10" s="51">
        <f t="shared" si="0"/>
        <v>0</v>
      </c>
      <c r="R10" s="50">
        <f t="shared" si="0"/>
        <v>0.44512669800000004</v>
      </c>
      <c r="S10" s="32">
        <f t="shared" si="0"/>
        <v>235.090176174</v>
      </c>
      <c r="T10" s="32">
        <f t="shared" si="0"/>
        <v>3.903648716</v>
      </c>
      <c r="U10" s="32">
        <f t="shared" si="0"/>
        <v>0</v>
      </c>
      <c r="V10" s="51">
        <f t="shared" si="0"/>
        <v>3.2338991040000002</v>
      </c>
      <c r="W10" s="50">
        <f t="shared" si="0"/>
        <v>0</v>
      </c>
      <c r="X10" s="32">
        <f t="shared" si="0"/>
        <v>0</v>
      </c>
      <c r="Y10" s="32">
        <f t="shared" si="0"/>
        <v>0</v>
      </c>
      <c r="Z10" s="32">
        <f t="shared" si="0"/>
        <v>0</v>
      </c>
      <c r="AA10" s="51">
        <f t="shared" si="0"/>
        <v>0</v>
      </c>
      <c r="AB10" s="50">
        <f t="shared" si="0"/>
        <v>5.147458202</v>
      </c>
      <c r="AC10" s="32">
        <f t="shared" si="0"/>
        <v>25.722347562000003</v>
      </c>
      <c r="AD10" s="32">
        <f t="shared" si="0"/>
        <v>0</v>
      </c>
      <c r="AE10" s="32">
        <f t="shared" si="0"/>
        <v>0</v>
      </c>
      <c r="AF10" s="51">
        <f t="shared" si="0"/>
        <v>581.446388855</v>
      </c>
      <c r="AG10" s="50">
        <f t="shared" si="0"/>
        <v>0</v>
      </c>
      <c r="AH10" s="32">
        <f t="shared" si="0"/>
        <v>0</v>
      </c>
      <c r="AI10" s="32">
        <f t="shared" si="0"/>
        <v>0</v>
      </c>
      <c r="AJ10" s="32">
        <f t="shared" si="0"/>
        <v>0</v>
      </c>
      <c r="AK10" s="51">
        <f t="shared" si="0"/>
        <v>0</v>
      </c>
      <c r="AL10" s="50">
        <f t="shared" si="0"/>
        <v>0.522716964</v>
      </c>
      <c r="AM10" s="32">
        <f t="shared" si="0"/>
        <v>0</v>
      </c>
      <c r="AN10" s="32">
        <f t="shared" si="0"/>
        <v>0</v>
      </c>
      <c r="AO10" s="32">
        <f t="shared" si="0"/>
        <v>0</v>
      </c>
      <c r="AP10" s="51">
        <f t="shared" si="0"/>
        <v>10.081850627</v>
      </c>
      <c r="AQ10" s="50">
        <f t="shared" si="0"/>
        <v>0</v>
      </c>
      <c r="AR10" s="32">
        <f t="shared" si="0"/>
        <v>0</v>
      </c>
      <c r="AS10" s="32">
        <f t="shared" si="0"/>
        <v>0</v>
      </c>
      <c r="AT10" s="32">
        <f t="shared" si="0"/>
        <v>0</v>
      </c>
      <c r="AU10" s="51">
        <f t="shared" si="0"/>
        <v>0</v>
      </c>
      <c r="AV10" s="50">
        <f t="shared" si="0"/>
        <v>2.770697819</v>
      </c>
      <c r="AW10" s="32">
        <f t="shared" si="0"/>
        <v>523.113423668</v>
      </c>
      <c r="AX10" s="32">
        <f t="shared" si="0"/>
        <v>0</v>
      </c>
      <c r="AY10" s="32">
        <f t="shared" si="0"/>
        <v>0</v>
      </c>
      <c r="AZ10" s="51">
        <f t="shared" si="0"/>
        <v>49.276376766999995</v>
      </c>
      <c r="BA10" s="50">
        <f t="shared" si="0"/>
        <v>0</v>
      </c>
      <c r="BB10" s="32">
        <f t="shared" si="0"/>
        <v>0</v>
      </c>
      <c r="BC10" s="32">
        <f t="shared" si="0"/>
        <v>0</v>
      </c>
      <c r="BD10" s="32">
        <f t="shared" si="0"/>
        <v>0</v>
      </c>
      <c r="BE10" s="51">
        <f t="shared" si="0"/>
        <v>0</v>
      </c>
      <c r="BF10" s="50">
        <f t="shared" si="0"/>
        <v>0.942931537</v>
      </c>
      <c r="BG10" s="32">
        <f t="shared" si="0"/>
        <v>9.081762097</v>
      </c>
      <c r="BH10" s="32">
        <f t="shared" si="0"/>
        <v>0</v>
      </c>
      <c r="BI10" s="32">
        <f t="shared" si="0"/>
        <v>0</v>
      </c>
      <c r="BJ10" s="51">
        <f t="shared" si="0"/>
        <v>1.722807208</v>
      </c>
      <c r="BK10" s="27">
        <f>SUM(BK8:BK9)</f>
        <v>3672.727324069</v>
      </c>
    </row>
    <row r="11" spans="1:63" ht="12.75">
      <c r="A11" s="7" t="s">
        <v>33</v>
      </c>
      <c r="B11" s="16" t="s">
        <v>3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6"/>
    </row>
    <row r="12" spans="1:63" ht="12.75">
      <c r="A12" s="7"/>
      <c r="B12" s="23" t="s">
        <v>30</v>
      </c>
      <c r="C12" s="46">
        <v>0</v>
      </c>
      <c r="D12" s="47">
        <v>0</v>
      </c>
      <c r="E12" s="47">
        <v>0</v>
      </c>
      <c r="F12" s="47">
        <v>0</v>
      </c>
      <c r="G12" s="48">
        <v>0</v>
      </c>
      <c r="H12" s="46">
        <v>0</v>
      </c>
      <c r="I12" s="47">
        <v>0</v>
      </c>
      <c r="J12" s="47">
        <v>0</v>
      </c>
      <c r="K12" s="47">
        <v>0</v>
      </c>
      <c r="L12" s="48">
        <v>0</v>
      </c>
      <c r="M12" s="46">
        <v>0</v>
      </c>
      <c r="N12" s="47">
        <v>0</v>
      </c>
      <c r="O12" s="47">
        <v>0</v>
      </c>
      <c r="P12" s="47">
        <v>0</v>
      </c>
      <c r="Q12" s="48">
        <v>0</v>
      </c>
      <c r="R12" s="46">
        <v>0</v>
      </c>
      <c r="S12" s="47">
        <v>0</v>
      </c>
      <c r="T12" s="47">
        <v>0</v>
      </c>
      <c r="U12" s="47">
        <v>0</v>
      </c>
      <c r="V12" s="48">
        <v>0</v>
      </c>
      <c r="W12" s="46">
        <v>0</v>
      </c>
      <c r="X12" s="47">
        <v>0</v>
      </c>
      <c r="Y12" s="47">
        <v>0</v>
      </c>
      <c r="Z12" s="47">
        <v>0</v>
      </c>
      <c r="AA12" s="48">
        <v>0</v>
      </c>
      <c r="AB12" s="46">
        <v>0</v>
      </c>
      <c r="AC12" s="47">
        <v>0</v>
      </c>
      <c r="AD12" s="47">
        <v>0</v>
      </c>
      <c r="AE12" s="47">
        <v>0</v>
      </c>
      <c r="AF12" s="48">
        <v>0</v>
      </c>
      <c r="AG12" s="46">
        <v>0</v>
      </c>
      <c r="AH12" s="47">
        <v>0</v>
      </c>
      <c r="AI12" s="47">
        <v>0</v>
      </c>
      <c r="AJ12" s="47">
        <v>0</v>
      </c>
      <c r="AK12" s="48">
        <v>0</v>
      </c>
      <c r="AL12" s="46">
        <v>0</v>
      </c>
      <c r="AM12" s="47">
        <v>0</v>
      </c>
      <c r="AN12" s="47">
        <v>0</v>
      </c>
      <c r="AO12" s="47">
        <v>0</v>
      </c>
      <c r="AP12" s="48">
        <v>0</v>
      </c>
      <c r="AQ12" s="46">
        <v>0</v>
      </c>
      <c r="AR12" s="47">
        <v>0</v>
      </c>
      <c r="AS12" s="47">
        <v>0</v>
      </c>
      <c r="AT12" s="47">
        <v>0</v>
      </c>
      <c r="AU12" s="48">
        <v>0</v>
      </c>
      <c r="AV12" s="46">
        <v>0</v>
      </c>
      <c r="AW12" s="47">
        <v>0</v>
      </c>
      <c r="AX12" s="47">
        <v>0</v>
      </c>
      <c r="AY12" s="47">
        <v>0</v>
      </c>
      <c r="AZ12" s="48">
        <v>0</v>
      </c>
      <c r="BA12" s="46">
        <v>0</v>
      </c>
      <c r="BB12" s="47">
        <v>0</v>
      </c>
      <c r="BC12" s="47">
        <v>0</v>
      </c>
      <c r="BD12" s="47">
        <v>0</v>
      </c>
      <c r="BE12" s="48">
        <v>0</v>
      </c>
      <c r="BF12" s="46">
        <v>0</v>
      </c>
      <c r="BG12" s="47">
        <v>0</v>
      </c>
      <c r="BH12" s="47">
        <v>0</v>
      </c>
      <c r="BI12" s="47">
        <v>0</v>
      </c>
      <c r="BJ12" s="48">
        <v>0</v>
      </c>
      <c r="BK12" s="18">
        <f>SUM(C12:BJ12)</f>
        <v>0</v>
      </c>
    </row>
    <row r="13" spans="1:63" ht="12.75">
      <c r="A13" s="7"/>
      <c r="B13" s="17" t="s">
        <v>42</v>
      </c>
      <c r="C13" s="50">
        <f aca="true" t="shared" si="1" ref="C13:BJ13">SUM(C12)</f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51">
        <f t="shared" si="1"/>
        <v>0</v>
      </c>
      <c r="H13" s="50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51">
        <f t="shared" si="1"/>
        <v>0</v>
      </c>
      <c r="M13" s="50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51">
        <f t="shared" si="1"/>
        <v>0</v>
      </c>
      <c r="R13" s="50">
        <f t="shared" si="1"/>
        <v>0</v>
      </c>
      <c r="S13" s="32">
        <f t="shared" si="1"/>
        <v>0</v>
      </c>
      <c r="T13" s="32">
        <f t="shared" si="1"/>
        <v>0</v>
      </c>
      <c r="U13" s="32">
        <f t="shared" si="1"/>
        <v>0</v>
      </c>
      <c r="V13" s="51">
        <f t="shared" si="1"/>
        <v>0</v>
      </c>
      <c r="W13" s="50">
        <f t="shared" si="1"/>
        <v>0</v>
      </c>
      <c r="X13" s="32">
        <f t="shared" si="1"/>
        <v>0</v>
      </c>
      <c r="Y13" s="32">
        <f t="shared" si="1"/>
        <v>0</v>
      </c>
      <c r="Z13" s="32">
        <f t="shared" si="1"/>
        <v>0</v>
      </c>
      <c r="AA13" s="51">
        <f t="shared" si="1"/>
        <v>0</v>
      </c>
      <c r="AB13" s="50">
        <f t="shared" si="1"/>
        <v>0</v>
      </c>
      <c r="AC13" s="32">
        <f t="shared" si="1"/>
        <v>0</v>
      </c>
      <c r="AD13" s="32">
        <f t="shared" si="1"/>
        <v>0</v>
      </c>
      <c r="AE13" s="32">
        <f t="shared" si="1"/>
        <v>0</v>
      </c>
      <c r="AF13" s="51">
        <f t="shared" si="1"/>
        <v>0</v>
      </c>
      <c r="AG13" s="50">
        <f t="shared" si="1"/>
        <v>0</v>
      </c>
      <c r="AH13" s="32">
        <f t="shared" si="1"/>
        <v>0</v>
      </c>
      <c r="AI13" s="32">
        <f t="shared" si="1"/>
        <v>0</v>
      </c>
      <c r="AJ13" s="32">
        <f t="shared" si="1"/>
        <v>0</v>
      </c>
      <c r="AK13" s="51">
        <f t="shared" si="1"/>
        <v>0</v>
      </c>
      <c r="AL13" s="50">
        <f t="shared" si="1"/>
        <v>0</v>
      </c>
      <c r="AM13" s="32">
        <f t="shared" si="1"/>
        <v>0</v>
      </c>
      <c r="AN13" s="32">
        <f t="shared" si="1"/>
        <v>0</v>
      </c>
      <c r="AO13" s="32">
        <f t="shared" si="1"/>
        <v>0</v>
      </c>
      <c r="AP13" s="51">
        <f t="shared" si="1"/>
        <v>0</v>
      </c>
      <c r="AQ13" s="50">
        <f t="shared" si="1"/>
        <v>0</v>
      </c>
      <c r="AR13" s="32">
        <f t="shared" si="1"/>
        <v>0</v>
      </c>
      <c r="AS13" s="32">
        <f t="shared" si="1"/>
        <v>0</v>
      </c>
      <c r="AT13" s="32">
        <f t="shared" si="1"/>
        <v>0</v>
      </c>
      <c r="AU13" s="51">
        <f t="shared" si="1"/>
        <v>0</v>
      </c>
      <c r="AV13" s="50">
        <f t="shared" si="1"/>
        <v>0</v>
      </c>
      <c r="AW13" s="32">
        <f t="shared" si="1"/>
        <v>0</v>
      </c>
      <c r="AX13" s="32">
        <f t="shared" si="1"/>
        <v>0</v>
      </c>
      <c r="AY13" s="32">
        <f t="shared" si="1"/>
        <v>0</v>
      </c>
      <c r="AZ13" s="52">
        <f t="shared" si="1"/>
        <v>0</v>
      </c>
      <c r="BA13" s="50">
        <f t="shared" si="1"/>
        <v>0</v>
      </c>
      <c r="BB13" s="32">
        <f t="shared" si="1"/>
        <v>0</v>
      </c>
      <c r="BC13" s="32">
        <f t="shared" si="1"/>
        <v>0</v>
      </c>
      <c r="BD13" s="32">
        <f t="shared" si="1"/>
        <v>0</v>
      </c>
      <c r="BE13" s="51">
        <f t="shared" si="1"/>
        <v>0</v>
      </c>
      <c r="BF13" s="50">
        <f t="shared" si="1"/>
        <v>0</v>
      </c>
      <c r="BG13" s="32">
        <f t="shared" si="1"/>
        <v>0</v>
      </c>
      <c r="BH13" s="32">
        <f t="shared" si="1"/>
        <v>0</v>
      </c>
      <c r="BI13" s="32">
        <f t="shared" si="1"/>
        <v>0</v>
      </c>
      <c r="BJ13" s="51">
        <f t="shared" si="1"/>
        <v>0</v>
      </c>
      <c r="BK13" s="27">
        <f>SUM(BK12)</f>
        <v>0</v>
      </c>
    </row>
    <row r="14" spans="1:63" ht="12.75">
      <c r="A14" s="7" t="s">
        <v>34</v>
      </c>
      <c r="B14" s="16" t="s">
        <v>10</v>
      </c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6"/>
    </row>
    <row r="15" spans="1:63" ht="12.75">
      <c r="A15" s="28"/>
      <c r="B15" s="53" t="s">
        <v>101</v>
      </c>
      <c r="C15" s="54">
        <v>0</v>
      </c>
      <c r="D15" s="47">
        <v>0</v>
      </c>
      <c r="E15" s="47">
        <v>0</v>
      </c>
      <c r="F15" s="47">
        <v>0</v>
      </c>
      <c r="G15" s="48">
        <v>0</v>
      </c>
      <c r="H15" s="47">
        <v>0.016751471</v>
      </c>
      <c r="I15" s="47">
        <v>10.547222255</v>
      </c>
      <c r="J15" s="47">
        <v>0</v>
      </c>
      <c r="K15" s="47">
        <v>0</v>
      </c>
      <c r="L15" s="48">
        <v>0.310212419</v>
      </c>
      <c r="M15" s="47">
        <v>0</v>
      </c>
      <c r="N15" s="47">
        <v>0</v>
      </c>
      <c r="O15" s="47">
        <v>0</v>
      </c>
      <c r="P15" s="47">
        <v>0</v>
      </c>
      <c r="Q15" s="48">
        <v>0</v>
      </c>
      <c r="R15" s="47">
        <v>0</v>
      </c>
      <c r="S15" s="47">
        <v>0</v>
      </c>
      <c r="T15" s="47">
        <v>0</v>
      </c>
      <c r="U15" s="47">
        <v>0</v>
      </c>
      <c r="V15" s="48">
        <v>0</v>
      </c>
      <c r="W15" s="47">
        <v>0</v>
      </c>
      <c r="X15" s="47">
        <v>0</v>
      </c>
      <c r="Y15" s="47">
        <v>0</v>
      </c>
      <c r="Z15" s="47">
        <v>0</v>
      </c>
      <c r="AA15" s="48">
        <v>0</v>
      </c>
      <c r="AB15" s="47">
        <v>0.003082999</v>
      </c>
      <c r="AC15" s="47">
        <v>0</v>
      </c>
      <c r="AD15" s="47">
        <v>0</v>
      </c>
      <c r="AE15" s="47">
        <v>0</v>
      </c>
      <c r="AF15" s="48">
        <v>14.53024271</v>
      </c>
      <c r="AG15" s="47">
        <v>0</v>
      </c>
      <c r="AH15" s="47">
        <v>0</v>
      </c>
      <c r="AI15" s="47">
        <v>0</v>
      </c>
      <c r="AJ15" s="47">
        <v>0</v>
      </c>
      <c r="AK15" s="48">
        <v>0</v>
      </c>
      <c r="AL15" s="47">
        <v>0</v>
      </c>
      <c r="AM15" s="47">
        <v>0</v>
      </c>
      <c r="AN15" s="47">
        <v>0</v>
      </c>
      <c r="AO15" s="47">
        <v>0</v>
      </c>
      <c r="AP15" s="48">
        <v>0</v>
      </c>
      <c r="AQ15" s="47">
        <v>0</v>
      </c>
      <c r="AR15" s="47">
        <v>0</v>
      </c>
      <c r="AS15" s="47">
        <v>0</v>
      </c>
      <c r="AT15" s="47">
        <v>0</v>
      </c>
      <c r="AU15" s="48">
        <v>0</v>
      </c>
      <c r="AV15" s="47">
        <v>0.244210535</v>
      </c>
      <c r="AW15" s="47">
        <v>1.233199677</v>
      </c>
      <c r="AX15" s="47">
        <v>0</v>
      </c>
      <c r="AY15" s="47">
        <v>0</v>
      </c>
      <c r="AZ15" s="49">
        <v>1.479839612</v>
      </c>
      <c r="BA15" s="47">
        <v>0</v>
      </c>
      <c r="BB15" s="47">
        <v>0</v>
      </c>
      <c r="BC15" s="47">
        <v>0</v>
      </c>
      <c r="BD15" s="47">
        <v>0</v>
      </c>
      <c r="BE15" s="48">
        <v>0</v>
      </c>
      <c r="BF15" s="47">
        <v>0.019435227</v>
      </c>
      <c r="BG15" s="47">
        <v>0</v>
      </c>
      <c r="BH15" s="47">
        <v>0</v>
      </c>
      <c r="BI15" s="47">
        <v>0</v>
      </c>
      <c r="BJ15" s="48">
        <v>0</v>
      </c>
      <c r="BK15" s="18">
        <v>28.384196905</v>
      </c>
    </row>
    <row r="16" spans="1:63" ht="12.75">
      <c r="A16" s="28"/>
      <c r="B16" s="53" t="s">
        <v>102</v>
      </c>
      <c r="C16" s="54">
        <v>0</v>
      </c>
      <c r="D16" s="47">
        <v>0</v>
      </c>
      <c r="E16" s="47">
        <v>0</v>
      </c>
      <c r="F16" s="47">
        <v>0</v>
      </c>
      <c r="G16" s="48">
        <v>0</v>
      </c>
      <c r="H16" s="47">
        <v>0.004639369</v>
      </c>
      <c r="I16" s="47">
        <v>26.663884273</v>
      </c>
      <c r="J16" s="47">
        <v>0</v>
      </c>
      <c r="K16" s="47">
        <v>0</v>
      </c>
      <c r="L16" s="48">
        <v>1.456173678</v>
      </c>
      <c r="M16" s="47">
        <v>0</v>
      </c>
      <c r="N16" s="47">
        <v>0</v>
      </c>
      <c r="O16" s="47">
        <v>0</v>
      </c>
      <c r="P16" s="47">
        <v>0</v>
      </c>
      <c r="Q16" s="48">
        <v>0</v>
      </c>
      <c r="R16" s="47">
        <v>0.000606739</v>
      </c>
      <c r="S16" s="47">
        <v>12.13478065</v>
      </c>
      <c r="T16" s="47">
        <v>0</v>
      </c>
      <c r="U16" s="47">
        <v>0</v>
      </c>
      <c r="V16" s="48">
        <v>0</v>
      </c>
      <c r="W16" s="47">
        <v>0</v>
      </c>
      <c r="X16" s="47">
        <v>0</v>
      </c>
      <c r="Y16" s="47">
        <v>0</v>
      </c>
      <c r="Z16" s="47">
        <v>0</v>
      </c>
      <c r="AA16" s="48">
        <v>0</v>
      </c>
      <c r="AB16" s="47">
        <v>0.018071598</v>
      </c>
      <c r="AC16" s="47">
        <v>0</v>
      </c>
      <c r="AD16" s="47">
        <v>0</v>
      </c>
      <c r="AE16" s="47">
        <v>0</v>
      </c>
      <c r="AF16" s="48">
        <v>7.310308962</v>
      </c>
      <c r="AG16" s="47">
        <v>0</v>
      </c>
      <c r="AH16" s="47">
        <v>0</v>
      </c>
      <c r="AI16" s="47">
        <v>0</v>
      </c>
      <c r="AJ16" s="47">
        <v>0</v>
      </c>
      <c r="AK16" s="48">
        <v>0</v>
      </c>
      <c r="AL16" s="47">
        <v>0</v>
      </c>
      <c r="AM16" s="47">
        <v>0</v>
      </c>
      <c r="AN16" s="47">
        <v>0</v>
      </c>
      <c r="AO16" s="47">
        <v>0</v>
      </c>
      <c r="AP16" s="48">
        <v>0.566243416</v>
      </c>
      <c r="AQ16" s="47">
        <v>0</v>
      </c>
      <c r="AR16" s="47">
        <v>0</v>
      </c>
      <c r="AS16" s="47">
        <v>0</v>
      </c>
      <c r="AT16" s="47">
        <v>0</v>
      </c>
      <c r="AU16" s="48">
        <v>0</v>
      </c>
      <c r="AV16" s="47">
        <v>0.146806435</v>
      </c>
      <c r="AW16" s="47">
        <v>0</v>
      </c>
      <c r="AX16" s="47">
        <v>0</v>
      </c>
      <c r="AY16" s="47">
        <v>0</v>
      </c>
      <c r="AZ16" s="49">
        <v>0.530100219</v>
      </c>
      <c r="BA16" s="47">
        <v>0</v>
      </c>
      <c r="BB16" s="47">
        <v>0</v>
      </c>
      <c r="BC16" s="47">
        <v>0</v>
      </c>
      <c r="BD16" s="47">
        <v>0</v>
      </c>
      <c r="BE16" s="48">
        <v>0</v>
      </c>
      <c r="BF16" s="47">
        <v>0.013854892</v>
      </c>
      <c r="BG16" s="47">
        <v>0</v>
      </c>
      <c r="BH16" s="47">
        <v>0</v>
      </c>
      <c r="BI16" s="47">
        <v>0</v>
      </c>
      <c r="BJ16" s="48">
        <v>0</v>
      </c>
      <c r="BK16" s="18">
        <v>48.84547023099999</v>
      </c>
    </row>
    <row r="17" spans="1:63" ht="12.75">
      <c r="A17" s="28"/>
      <c r="B17" s="53" t="s">
        <v>103</v>
      </c>
      <c r="C17" s="54">
        <v>0</v>
      </c>
      <c r="D17" s="47">
        <v>0</v>
      </c>
      <c r="E17" s="47">
        <v>0</v>
      </c>
      <c r="F17" s="47">
        <v>0</v>
      </c>
      <c r="G17" s="48">
        <v>0</v>
      </c>
      <c r="H17" s="47">
        <v>0.023667856</v>
      </c>
      <c r="I17" s="47">
        <v>0</v>
      </c>
      <c r="J17" s="47">
        <v>0</v>
      </c>
      <c r="K17" s="47">
        <v>0</v>
      </c>
      <c r="L17" s="48">
        <v>3.339332613</v>
      </c>
      <c r="M17" s="47">
        <v>0</v>
      </c>
      <c r="N17" s="47">
        <v>0</v>
      </c>
      <c r="O17" s="47">
        <v>0</v>
      </c>
      <c r="P17" s="47">
        <v>0</v>
      </c>
      <c r="Q17" s="48">
        <v>0</v>
      </c>
      <c r="R17" s="47">
        <v>0</v>
      </c>
      <c r="S17" s="47">
        <v>0</v>
      </c>
      <c r="T17" s="47">
        <v>0</v>
      </c>
      <c r="U17" s="47">
        <v>0</v>
      </c>
      <c r="V17" s="48">
        <v>0.099692439</v>
      </c>
      <c r="W17" s="47">
        <v>0</v>
      </c>
      <c r="X17" s="47">
        <v>0</v>
      </c>
      <c r="Y17" s="47">
        <v>0</v>
      </c>
      <c r="Z17" s="47">
        <v>0</v>
      </c>
      <c r="AA17" s="48">
        <v>0</v>
      </c>
      <c r="AB17" s="47">
        <v>0.348096649</v>
      </c>
      <c r="AC17" s="47">
        <v>0.309750725</v>
      </c>
      <c r="AD17" s="47">
        <v>0</v>
      </c>
      <c r="AE17" s="47">
        <v>0</v>
      </c>
      <c r="AF17" s="48">
        <v>142.647328427</v>
      </c>
      <c r="AG17" s="47">
        <v>0</v>
      </c>
      <c r="AH17" s="47">
        <v>0</v>
      </c>
      <c r="AI17" s="47">
        <v>0</v>
      </c>
      <c r="AJ17" s="47">
        <v>0</v>
      </c>
      <c r="AK17" s="48">
        <v>0</v>
      </c>
      <c r="AL17" s="47">
        <v>0.084865458</v>
      </c>
      <c r="AM17" s="47">
        <v>0</v>
      </c>
      <c r="AN17" s="47">
        <v>0</v>
      </c>
      <c r="AO17" s="47">
        <v>0</v>
      </c>
      <c r="AP17" s="48">
        <v>2.454964532</v>
      </c>
      <c r="AQ17" s="47">
        <v>0</v>
      </c>
      <c r="AR17" s="47">
        <v>0</v>
      </c>
      <c r="AS17" s="47">
        <v>0</v>
      </c>
      <c r="AT17" s="47">
        <v>0</v>
      </c>
      <c r="AU17" s="48">
        <v>0</v>
      </c>
      <c r="AV17" s="47">
        <v>0.147689145</v>
      </c>
      <c r="AW17" s="47">
        <v>0</v>
      </c>
      <c r="AX17" s="47">
        <v>0</v>
      </c>
      <c r="AY17" s="47">
        <v>0</v>
      </c>
      <c r="AZ17" s="49">
        <v>3.234747163</v>
      </c>
      <c r="BA17" s="47">
        <v>0</v>
      </c>
      <c r="BB17" s="47">
        <v>0</v>
      </c>
      <c r="BC17" s="47">
        <v>0</v>
      </c>
      <c r="BD17" s="47">
        <v>0</v>
      </c>
      <c r="BE17" s="48">
        <v>0</v>
      </c>
      <c r="BF17" s="47">
        <v>0.006814516</v>
      </c>
      <c r="BG17" s="47">
        <v>0</v>
      </c>
      <c r="BH17" s="47">
        <v>0</v>
      </c>
      <c r="BI17" s="47">
        <v>0</v>
      </c>
      <c r="BJ17" s="48">
        <v>0</v>
      </c>
      <c r="BK17" s="18">
        <v>152.69694952299997</v>
      </c>
    </row>
    <row r="18" spans="1:63" ht="12.75">
      <c r="A18" s="28"/>
      <c r="B18" s="53" t="s">
        <v>104</v>
      </c>
      <c r="C18" s="54">
        <v>0</v>
      </c>
      <c r="D18" s="47">
        <v>0</v>
      </c>
      <c r="E18" s="47">
        <v>0</v>
      </c>
      <c r="F18" s="47">
        <v>0</v>
      </c>
      <c r="G18" s="48">
        <v>0</v>
      </c>
      <c r="H18" s="47">
        <v>0.038420268</v>
      </c>
      <c r="I18" s="47">
        <v>12.14033226</v>
      </c>
      <c r="J18" s="47">
        <v>0</v>
      </c>
      <c r="K18" s="47">
        <v>0</v>
      </c>
      <c r="L18" s="48">
        <v>4.64367709</v>
      </c>
      <c r="M18" s="47">
        <v>0</v>
      </c>
      <c r="N18" s="47">
        <v>0</v>
      </c>
      <c r="O18" s="47">
        <v>0</v>
      </c>
      <c r="P18" s="47">
        <v>0</v>
      </c>
      <c r="Q18" s="48">
        <v>0</v>
      </c>
      <c r="R18" s="47">
        <v>0.000607017</v>
      </c>
      <c r="S18" s="47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7">
        <v>0</v>
      </c>
      <c r="Z18" s="47">
        <v>0</v>
      </c>
      <c r="AA18" s="48">
        <v>0</v>
      </c>
      <c r="AB18" s="47">
        <v>0.377238811</v>
      </c>
      <c r="AC18" s="47">
        <v>0</v>
      </c>
      <c r="AD18" s="47">
        <v>0</v>
      </c>
      <c r="AE18" s="47">
        <v>0</v>
      </c>
      <c r="AF18" s="48">
        <v>90.758884726</v>
      </c>
      <c r="AG18" s="47">
        <v>0</v>
      </c>
      <c r="AH18" s="47">
        <v>0</v>
      </c>
      <c r="AI18" s="47">
        <v>0</v>
      </c>
      <c r="AJ18" s="47">
        <v>0</v>
      </c>
      <c r="AK18" s="48">
        <v>0</v>
      </c>
      <c r="AL18" s="47">
        <v>0</v>
      </c>
      <c r="AM18" s="47">
        <v>0</v>
      </c>
      <c r="AN18" s="47">
        <v>0</v>
      </c>
      <c r="AO18" s="47">
        <v>0</v>
      </c>
      <c r="AP18" s="48">
        <v>2.596433686</v>
      </c>
      <c r="AQ18" s="47">
        <v>0</v>
      </c>
      <c r="AR18" s="47">
        <v>0</v>
      </c>
      <c r="AS18" s="47">
        <v>0</v>
      </c>
      <c r="AT18" s="47">
        <v>0</v>
      </c>
      <c r="AU18" s="48">
        <v>0</v>
      </c>
      <c r="AV18" s="47">
        <v>0.181316062</v>
      </c>
      <c r="AW18" s="47">
        <v>3.017910485</v>
      </c>
      <c r="AX18" s="47">
        <v>0</v>
      </c>
      <c r="AY18" s="47">
        <v>0</v>
      </c>
      <c r="AZ18" s="49">
        <v>2.586270022</v>
      </c>
      <c r="BA18" s="47">
        <v>0</v>
      </c>
      <c r="BB18" s="47">
        <v>0</v>
      </c>
      <c r="BC18" s="47">
        <v>0</v>
      </c>
      <c r="BD18" s="47">
        <v>0</v>
      </c>
      <c r="BE18" s="48">
        <v>0</v>
      </c>
      <c r="BF18" s="47">
        <v>0.000603582</v>
      </c>
      <c r="BG18" s="47">
        <v>0</v>
      </c>
      <c r="BH18" s="47">
        <v>0</v>
      </c>
      <c r="BI18" s="47">
        <v>0</v>
      </c>
      <c r="BJ18" s="48">
        <v>0.120716419</v>
      </c>
      <c r="BK18" s="18">
        <v>116.46241042799998</v>
      </c>
    </row>
    <row r="19" spans="1:63" ht="12.75">
      <c r="A19" s="28"/>
      <c r="B19" s="53" t="s">
        <v>115</v>
      </c>
      <c r="C19" s="54">
        <v>0</v>
      </c>
      <c r="D19" s="47">
        <v>0</v>
      </c>
      <c r="E19" s="47">
        <v>0</v>
      </c>
      <c r="F19" s="47">
        <v>0</v>
      </c>
      <c r="G19" s="48">
        <v>0</v>
      </c>
      <c r="H19" s="47">
        <v>0.091016137</v>
      </c>
      <c r="I19" s="47">
        <v>14.269032923</v>
      </c>
      <c r="J19" s="47">
        <v>0</v>
      </c>
      <c r="K19" s="47">
        <v>0</v>
      </c>
      <c r="L19" s="48">
        <v>5.144390363</v>
      </c>
      <c r="M19" s="47">
        <v>0</v>
      </c>
      <c r="N19" s="47">
        <v>0</v>
      </c>
      <c r="O19" s="47">
        <v>0</v>
      </c>
      <c r="P19" s="47">
        <v>0</v>
      </c>
      <c r="Q19" s="48">
        <v>0</v>
      </c>
      <c r="R19" s="47">
        <v>0.0038473</v>
      </c>
      <c r="S19" s="47">
        <v>38.47300485</v>
      </c>
      <c r="T19" s="47">
        <v>0</v>
      </c>
      <c r="U19" s="47">
        <v>0</v>
      </c>
      <c r="V19" s="48">
        <v>0.109922871</v>
      </c>
      <c r="W19" s="47">
        <v>0</v>
      </c>
      <c r="X19" s="47">
        <v>0</v>
      </c>
      <c r="Y19" s="47">
        <v>0</v>
      </c>
      <c r="Z19" s="47">
        <v>0</v>
      </c>
      <c r="AA19" s="48">
        <v>0</v>
      </c>
      <c r="AB19" s="47">
        <v>0.238116834</v>
      </c>
      <c r="AC19" s="47">
        <v>0</v>
      </c>
      <c r="AD19" s="47">
        <v>0</v>
      </c>
      <c r="AE19" s="47">
        <v>0</v>
      </c>
      <c r="AF19" s="48">
        <v>84.237594429</v>
      </c>
      <c r="AG19" s="47">
        <v>0</v>
      </c>
      <c r="AH19" s="47">
        <v>0</v>
      </c>
      <c r="AI19" s="47">
        <v>0</v>
      </c>
      <c r="AJ19" s="47">
        <v>0</v>
      </c>
      <c r="AK19" s="48">
        <v>0</v>
      </c>
      <c r="AL19" s="47">
        <v>0</v>
      </c>
      <c r="AM19" s="47">
        <v>0</v>
      </c>
      <c r="AN19" s="47">
        <v>0</v>
      </c>
      <c r="AO19" s="47">
        <v>0</v>
      </c>
      <c r="AP19" s="48">
        <v>11.185494673</v>
      </c>
      <c r="AQ19" s="47">
        <v>0</v>
      </c>
      <c r="AR19" s="47">
        <v>0</v>
      </c>
      <c r="AS19" s="47">
        <v>0</v>
      </c>
      <c r="AT19" s="47">
        <v>0</v>
      </c>
      <c r="AU19" s="48">
        <v>0</v>
      </c>
      <c r="AV19" s="47">
        <v>0.12688335</v>
      </c>
      <c r="AW19" s="47">
        <v>6.905116327</v>
      </c>
      <c r="AX19" s="47">
        <v>0</v>
      </c>
      <c r="AY19" s="47">
        <v>0</v>
      </c>
      <c r="AZ19" s="49">
        <v>10.797076966</v>
      </c>
      <c r="BA19" s="47">
        <v>0</v>
      </c>
      <c r="BB19" s="47">
        <v>0</v>
      </c>
      <c r="BC19" s="47">
        <v>0</v>
      </c>
      <c r="BD19" s="47">
        <v>0</v>
      </c>
      <c r="BE19" s="48">
        <v>0</v>
      </c>
      <c r="BF19" s="47">
        <v>0.023962861</v>
      </c>
      <c r="BG19" s="47">
        <v>0</v>
      </c>
      <c r="BH19" s="47">
        <v>0</v>
      </c>
      <c r="BI19" s="47">
        <v>0</v>
      </c>
      <c r="BJ19" s="48">
        <v>0</v>
      </c>
      <c r="BK19" s="18">
        <v>171.605459884</v>
      </c>
    </row>
    <row r="20" spans="1:63" ht="12.75">
      <c r="A20" s="28"/>
      <c r="B20" s="53" t="s">
        <v>116</v>
      </c>
      <c r="C20" s="54">
        <v>0</v>
      </c>
      <c r="D20" s="47">
        <v>0</v>
      </c>
      <c r="E20" s="47">
        <v>0</v>
      </c>
      <c r="F20" s="47">
        <v>0</v>
      </c>
      <c r="G20" s="48">
        <v>0</v>
      </c>
      <c r="H20" s="47">
        <v>0.065891094</v>
      </c>
      <c r="I20" s="47">
        <v>0.110493455</v>
      </c>
      <c r="J20" s="47">
        <v>0</v>
      </c>
      <c r="K20" s="47">
        <v>0</v>
      </c>
      <c r="L20" s="48">
        <v>1.130656155</v>
      </c>
      <c r="M20" s="47">
        <v>0</v>
      </c>
      <c r="N20" s="47">
        <v>0</v>
      </c>
      <c r="O20" s="47">
        <v>0</v>
      </c>
      <c r="P20" s="47">
        <v>0</v>
      </c>
      <c r="Q20" s="48">
        <v>0</v>
      </c>
      <c r="R20" s="47">
        <v>0.002736341</v>
      </c>
      <c r="S20" s="47">
        <v>43.78145808</v>
      </c>
      <c r="T20" s="47">
        <v>0</v>
      </c>
      <c r="U20" s="47">
        <v>0</v>
      </c>
      <c r="V20" s="48">
        <v>0</v>
      </c>
      <c r="W20" s="47">
        <v>0</v>
      </c>
      <c r="X20" s="47">
        <v>0</v>
      </c>
      <c r="Y20" s="47">
        <v>0</v>
      </c>
      <c r="Z20" s="47">
        <v>0</v>
      </c>
      <c r="AA20" s="48">
        <v>0</v>
      </c>
      <c r="AB20" s="47">
        <v>0.304364999</v>
      </c>
      <c r="AC20" s="47">
        <v>0.696165858</v>
      </c>
      <c r="AD20" s="47">
        <v>0</v>
      </c>
      <c r="AE20" s="47">
        <v>0</v>
      </c>
      <c r="AF20" s="48">
        <v>117.587895483</v>
      </c>
      <c r="AG20" s="47">
        <v>0</v>
      </c>
      <c r="AH20" s="47">
        <v>0</v>
      </c>
      <c r="AI20" s="47">
        <v>0</v>
      </c>
      <c r="AJ20" s="47">
        <v>0</v>
      </c>
      <c r="AK20" s="48">
        <v>0</v>
      </c>
      <c r="AL20" s="47">
        <v>0</v>
      </c>
      <c r="AM20" s="47">
        <v>0</v>
      </c>
      <c r="AN20" s="47">
        <v>0</v>
      </c>
      <c r="AO20" s="47">
        <v>0</v>
      </c>
      <c r="AP20" s="48">
        <v>6.218080019</v>
      </c>
      <c r="AQ20" s="47">
        <v>0</v>
      </c>
      <c r="AR20" s="47">
        <v>0</v>
      </c>
      <c r="AS20" s="47">
        <v>0</v>
      </c>
      <c r="AT20" s="47">
        <v>0</v>
      </c>
      <c r="AU20" s="48">
        <v>0</v>
      </c>
      <c r="AV20" s="47">
        <v>0.244479368</v>
      </c>
      <c r="AW20" s="47">
        <v>0.543046129</v>
      </c>
      <c r="AX20" s="47">
        <v>0</v>
      </c>
      <c r="AY20" s="47">
        <v>0</v>
      </c>
      <c r="AZ20" s="49">
        <v>11.48073974</v>
      </c>
      <c r="BA20" s="47">
        <v>0</v>
      </c>
      <c r="BB20" s="47">
        <v>0</v>
      </c>
      <c r="BC20" s="47">
        <v>0</v>
      </c>
      <c r="BD20" s="47">
        <v>0</v>
      </c>
      <c r="BE20" s="48">
        <v>0</v>
      </c>
      <c r="BF20" s="47">
        <v>0.011947014</v>
      </c>
      <c r="BG20" s="47">
        <v>0</v>
      </c>
      <c r="BH20" s="47">
        <v>0</v>
      </c>
      <c r="BI20" s="47">
        <v>0</v>
      </c>
      <c r="BJ20" s="48">
        <v>0.032582768</v>
      </c>
      <c r="BK20" s="18">
        <v>182.21053650299996</v>
      </c>
    </row>
    <row r="21" spans="1:63" ht="12.75">
      <c r="A21" s="28"/>
      <c r="B21" s="53" t="s">
        <v>117</v>
      </c>
      <c r="C21" s="54">
        <v>0</v>
      </c>
      <c r="D21" s="47">
        <v>0</v>
      </c>
      <c r="E21" s="47">
        <v>0</v>
      </c>
      <c r="F21" s="47">
        <v>0</v>
      </c>
      <c r="G21" s="48">
        <v>0</v>
      </c>
      <c r="H21" s="47">
        <v>0.047674053</v>
      </c>
      <c r="I21" s="47">
        <v>0</v>
      </c>
      <c r="J21" s="47">
        <v>0</v>
      </c>
      <c r="K21" s="47">
        <v>0</v>
      </c>
      <c r="L21" s="48">
        <v>0.322195765</v>
      </c>
      <c r="M21" s="47">
        <v>0</v>
      </c>
      <c r="N21" s="47">
        <v>0</v>
      </c>
      <c r="O21" s="47">
        <v>0</v>
      </c>
      <c r="P21" s="47">
        <v>0</v>
      </c>
      <c r="Q21" s="48">
        <v>0</v>
      </c>
      <c r="R21" s="47">
        <v>0.012833222</v>
      </c>
      <c r="S21" s="47">
        <v>0</v>
      </c>
      <c r="T21" s="47">
        <v>0</v>
      </c>
      <c r="U21" s="47">
        <v>0</v>
      </c>
      <c r="V21" s="48">
        <v>0</v>
      </c>
      <c r="W21" s="47">
        <v>0</v>
      </c>
      <c r="X21" s="47">
        <v>0</v>
      </c>
      <c r="Y21" s="47">
        <v>0</v>
      </c>
      <c r="Z21" s="47">
        <v>0</v>
      </c>
      <c r="AA21" s="48">
        <v>0</v>
      </c>
      <c r="AB21" s="47">
        <v>0.108409937</v>
      </c>
      <c r="AC21" s="47">
        <v>0.315036613</v>
      </c>
      <c r="AD21" s="47">
        <v>0</v>
      </c>
      <c r="AE21" s="47">
        <v>0</v>
      </c>
      <c r="AF21" s="48">
        <v>43.594565788</v>
      </c>
      <c r="AG21" s="47">
        <v>0</v>
      </c>
      <c r="AH21" s="47">
        <v>0</v>
      </c>
      <c r="AI21" s="47">
        <v>0</v>
      </c>
      <c r="AJ21" s="47">
        <v>0</v>
      </c>
      <c r="AK21" s="48">
        <v>0</v>
      </c>
      <c r="AL21" s="47">
        <v>0.005420497</v>
      </c>
      <c r="AM21" s="47">
        <v>0</v>
      </c>
      <c r="AN21" s="47">
        <v>0</v>
      </c>
      <c r="AO21" s="47">
        <v>0</v>
      </c>
      <c r="AP21" s="48">
        <v>2.916227266</v>
      </c>
      <c r="AQ21" s="47">
        <v>0</v>
      </c>
      <c r="AR21" s="47">
        <v>0</v>
      </c>
      <c r="AS21" s="47">
        <v>0</v>
      </c>
      <c r="AT21" s="47">
        <v>0</v>
      </c>
      <c r="AU21" s="48">
        <v>0</v>
      </c>
      <c r="AV21" s="47">
        <v>0.07583275</v>
      </c>
      <c r="AW21" s="47">
        <v>0</v>
      </c>
      <c r="AX21" s="47">
        <v>0</v>
      </c>
      <c r="AY21" s="47">
        <v>0</v>
      </c>
      <c r="AZ21" s="49">
        <v>4.233123297</v>
      </c>
      <c r="BA21" s="47">
        <v>0</v>
      </c>
      <c r="BB21" s="47">
        <v>0</v>
      </c>
      <c r="BC21" s="47">
        <v>0</v>
      </c>
      <c r="BD21" s="47">
        <v>0</v>
      </c>
      <c r="BE21" s="48">
        <v>0</v>
      </c>
      <c r="BF21" s="47">
        <v>0.009756895</v>
      </c>
      <c r="BG21" s="47">
        <v>0</v>
      </c>
      <c r="BH21" s="47">
        <v>0</v>
      </c>
      <c r="BI21" s="47">
        <v>0</v>
      </c>
      <c r="BJ21" s="48">
        <v>0.075886955</v>
      </c>
      <c r="BK21" s="18">
        <v>51.716963038</v>
      </c>
    </row>
    <row r="22" spans="1:63" ht="12.75">
      <c r="A22" s="28"/>
      <c r="B22" s="53" t="s">
        <v>120</v>
      </c>
      <c r="C22" s="54">
        <v>0</v>
      </c>
      <c r="D22" s="47">
        <v>0</v>
      </c>
      <c r="E22" s="47">
        <v>0</v>
      </c>
      <c r="F22" s="47">
        <v>0</v>
      </c>
      <c r="G22" s="48">
        <v>0</v>
      </c>
      <c r="H22" s="47">
        <v>0.044958486</v>
      </c>
      <c r="I22" s="47">
        <v>17.147239303</v>
      </c>
      <c r="J22" s="47">
        <v>0</v>
      </c>
      <c r="K22" s="47">
        <v>0</v>
      </c>
      <c r="L22" s="48">
        <v>5.722270145</v>
      </c>
      <c r="M22" s="47">
        <v>0</v>
      </c>
      <c r="N22" s="47">
        <v>0</v>
      </c>
      <c r="O22" s="47">
        <v>0</v>
      </c>
      <c r="P22" s="47">
        <v>0</v>
      </c>
      <c r="Q22" s="48">
        <v>0</v>
      </c>
      <c r="R22" s="47">
        <v>0.004241368</v>
      </c>
      <c r="S22" s="47">
        <v>0</v>
      </c>
      <c r="T22" s="47">
        <v>0</v>
      </c>
      <c r="U22" s="47">
        <v>0</v>
      </c>
      <c r="V22" s="48">
        <v>0</v>
      </c>
      <c r="W22" s="47">
        <v>0</v>
      </c>
      <c r="X22" s="47">
        <v>0</v>
      </c>
      <c r="Y22" s="47">
        <v>0</v>
      </c>
      <c r="Z22" s="47">
        <v>0</v>
      </c>
      <c r="AA22" s="48">
        <v>0</v>
      </c>
      <c r="AB22" s="47">
        <v>0.330351724</v>
      </c>
      <c r="AC22" s="47">
        <v>0</v>
      </c>
      <c r="AD22" s="47">
        <v>0</v>
      </c>
      <c r="AE22" s="47">
        <v>0</v>
      </c>
      <c r="AF22" s="48">
        <v>41.671208342</v>
      </c>
      <c r="AG22" s="47">
        <v>0</v>
      </c>
      <c r="AH22" s="47">
        <v>0</v>
      </c>
      <c r="AI22" s="47">
        <v>0</v>
      </c>
      <c r="AJ22" s="47">
        <v>0</v>
      </c>
      <c r="AK22" s="48">
        <v>0</v>
      </c>
      <c r="AL22" s="47">
        <v>0.036169897</v>
      </c>
      <c r="AM22" s="47">
        <v>0</v>
      </c>
      <c r="AN22" s="47">
        <v>0</v>
      </c>
      <c r="AO22" s="47">
        <v>0</v>
      </c>
      <c r="AP22" s="48">
        <v>3.19500755</v>
      </c>
      <c r="AQ22" s="47">
        <v>0</v>
      </c>
      <c r="AR22" s="47">
        <v>0</v>
      </c>
      <c r="AS22" s="47">
        <v>0</v>
      </c>
      <c r="AT22" s="47">
        <v>0</v>
      </c>
      <c r="AU22" s="48">
        <v>0</v>
      </c>
      <c r="AV22" s="47">
        <v>0.190904715</v>
      </c>
      <c r="AW22" s="47">
        <v>0</v>
      </c>
      <c r="AX22" s="47">
        <v>0</v>
      </c>
      <c r="AY22" s="47">
        <v>0</v>
      </c>
      <c r="AZ22" s="49">
        <v>2.562637188</v>
      </c>
      <c r="BA22" s="47">
        <v>0</v>
      </c>
      <c r="BB22" s="47">
        <v>0</v>
      </c>
      <c r="BC22" s="47">
        <v>0</v>
      </c>
      <c r="BD22" s="47">
        <v>0</v>
      </c>
      <c r="BE22" s="48">
        <v>0</v>
      </c>
      <c r="BF22" s="47">
        <v>0.027127424</v>
      </c>
      <c r="BG22" s="47">
        <v>0</v>
      </c>
      <c r="BH22" s="47">
        <v>0</v>
      </c>
      <c r="BI22" s="47">
        <v>0</v>
      </c>
      <c r="BJ22" s="48">
        <v>0</v>
      </c>
      <c r="BK22" s="18">
        <v>70.93211614199998</v>
      </c>
    </row>
    <row r="23" spans="1:63" ht="12.75">
      <c r="A23" s="28"/>
      <c r="B23" s="53" t="s">
        <v>121</v>
      </c>
      <c r="C23" s="54">
        <v>0</v>
      </c>
      <c r="D23" s="47">
        <v>0</v>
      </c>
      <c r="E23" s="47">
        <v>0</v>
      </c>
      <c r="F23" s="47">
        <v>0</v>
      </c>
      <c r="G23" s="48">
        <v>0</v>
      </c>
      <c r="H23" s="47">
        <v>0.020679444</v>
      </c>
      <c r="I23" s="47">
        <v>10.219492421</v>
      </c>
      <c r="J23" s="47">
        <v>0</v>
      </c>
      <c r="K23" s="47">
        <v>0</v>
      </c>
      <c r="L23" s="48">
        <v>0.060114661</v>
      </c>
      <c r="M23" s="47">
        <v>0</v>
      </c>
      <c r="N23" s="47">
        <v>0</v>
      </c>
      <c r="O23" s="47">
        <v>0</v>
      </c>
      <c r="P23" s="47">
        <v>0</v>
      </c>
      <c r="Q23" s="48">
        <v>0</v>
      </c>
      <c r="R23" s="47">
        <v>0.002404588</v>
      </c>
      <c r="S23" s="47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7">
        <v>0</v>
      </c>
      <c r="Z23" s="47">
        <v>0</v>
      </c>
      <c r="AA23" s="48">
        <v>0</v>
      </c>
      <c r="AB23" s="47">
        <v>0.376300873</v>
      </c>
      <c r="AC23" s="47">
        <v>1.629456516</v>
      </c>
      <c r="AD23" s="47">
        <v>0</v>
      </c>
      <c r="AE23" s="47">
        <v>0</v>
      </c>
      <c r="AF23" s="48">
        <v>36.654202038</v>
      </c>
      <c r="AG23" s="47">
        <v>0</v>
      </c>
      <c r="AH23" s="47">
        <v>0</v>
      </c>
      <c r="AI23" s="47">
        <v>0</v>
      </c>
      <c r="AJ23" s="47">
        <v>0</v>
      </c>
      <c r="AK23" s="48">
        <v>0</v>
      </c>
      <c r="AL23" s="47">
        <v>0.00239301</v>
      </c>
      <c r="AM23" s="47">
        <v>0</v>
      </c>
      <c r="AN23" s="47">
        <v>0</v>
      </c>
      <c r="AO23" s="47">
        <v>0</v>
      </c>
      <c r="AP23" s="48">
        <v>2.175306715</v>
      </c>
      <c r="AQ23" s="47">
        <v>0</v>
      </c>
      <c r="AR23" s="47">
        <v>0</v>
      </c>
      <c r="AS23" s="47">
        <v>0</v>
      </c>
      <c r="AT23" s="47">
        <v>0</v>
      </c>
      <c r="AU23" s="48">
        <v>0</v>
      </c>
      <c r="AV23" s="47">
        <v>0.079328292</v>
      </c>
      <c r="AW23" s="47">
        <v>0</v>
      </c>
      <c r="AX23" s="47">
        <v>0</v>
      </c>
      <c r="AY23" s="47">
        <v>0</v>
      </c>
      <c r="AZ23" s="49">
        <v>0.07179031</v>
      </c>
      <c r="BA23" s="47">
        <v>0</v>
      </c>
      <c r="BB23" s="47">
        <v>0</v>
      </c>
      <c r="BC23" s="47">
        <v>0</v>
      </c>
      <c r="BD23" s="47">
        <v>0</v>
      </c>
      <c r="BE23" s="48">
        <v>0</v>
      </c>
      <c r="BF23" s="47">
        <v>0.000598253</v>
      </c>
      <c r="BG23" s="47">
        <v>0</v>
      </c>
      <c r="BH23" s="47">
        <v>0</v>
      </c>
      <c r="BI23" s="47">
        <v>0</v>
      </c>
      <c r="BJ23" s="48">
        <v>0</v>
      </c>
      <c r="BK23" s="18">
        <v>51.292067120999995</v>
      </c>
    </row>
    <row r="24" spans="1:63" ht="12.75">
      <c r="A24" s="28"/>
      <c r="B24" s="53" t="s">
        <v>123</v>
      </c>
      <c r="C24" s="54">
        <v>0</v>
      </c>
      <c r="D24" s="47">
        <v>0</v>
      </c>
      <c r="E24" s="47">
        <v>0</v>
      </c>
      <c r="F24" s="47">
        <v>0</v>
      </c>
      <c r="G24" s="48">
        <v>0</v>
      </c>
      <c r="H24" s="47">
        <v>0.010078227</v>
      </c>
      <c r="I24" s="47">
        <v>5.92836774</v>
      </c>
      <c r="J24" s="47">
        <v>2.371347096</v>
      </c>
      <c r="K24" s="47">
        <v>0</v>
      </c>
      <c r="L24" s="48">
        <v>1.46798242</v>
      </c>
      <c r="M24" s="47">
        <v>0</v>
      </c>
      <c r="N24" s="47">
        <v>0</v>
      </c>
      <c r="O24" s="47">
        <v>0</v>
      </c>
      <c r="P24" s="47">
        <v>0</v>
      </c>
      <c r="Q24" s="48">
        <v>0</v>
      </c>
      <c r="R24" s="47">
        <v>0.003557022</v>
      </c>
      <c r="S24" s="47">
        <v>0</v>
      </c>
      <c r="T24" s="47">
        <v>0</v>
      </c>
      <c r="U24" s="47">
        <v>0</v>
      </c>
      <c r="V24" s="48">
        <v>0</v>
      </c>
      <c r="W24" s="47">
        <v>0</v>
      </c>
      <c r="X24" s="47">
        <v>0</v>
      </c>
      <c r="Y24" s="47">
        <v>0</v>
      </c>
      <c r="Z24" s="47">
        <v>0</v>
      </c>
      <c r="AA24" s="48">
        <v>0</v>
      </c>
      <c r="AB24" s="47">
        <v>0.059023435</v>
      </c>
      <c r="AC24" s="47">
        <v>1.371707097</v>
      </c>
      <c r="AD24" s="47">
        <v>0</v>
      </c>
      <c r="AE24" s="47">
        <v>0</v>
      </c>
      <c r="AF24" s="48">
        <v>32.662973418</v>
      </c>
      <c r="AG24" s="47">
        <v>0</v>
      </c>
      <c r="AH24" s="47">
        <v>0</v>
      </c>
      <c r="AI24" s="47">
        <v>0</v>
      </c>
      <c r="AJ24" s="47">
        <v>0</v>
      </c>
      <c r="AK24" s="48">
        <v>0</v>
      </c>
      <c r="AL24" s="47">
        <v>0</v>
      </c>
      <c r="AM24" s="47">
        <v>0</v>
      </c>
      <c r="AN24" s="47">
        <v>0</v>
      </c>
      <c r="AO24" s="47">
        <v>0</v>
      </c>
      <c r="AP24" s="48">
        <v>0.578429668</v>
      </c>
      <c r="AQ24" s="47">
        <v>0</v>
      </c>
      <c r="AR24" s="47">
        <v>0</v>
      </c>
      <c r="AS24" s="47">
        <v>0</v>
      </c>
      <c r="AT24" s="47">
        <v>0</v>
      </c>
      <c r="AU24" s="48">
        <v>0</v>
      </c>
      <c r="AV24" s="47">
        <v>0.139767494</v>
      </c>
      <c r="AW24" s="47">
        <v>0.590234355</v>
      </c>
      <c r="AX24" s="47">
        <v>0</v>
      </c>
      <c r="AY24" s="47">
        <v>0</v>
      </c>
      <c r="AZ24" s="49">
        <v>0.295117179</v>
      </c>
      <c r="BA24" s="47">
        <v>0</v>
      </c>
      <c r="BB24" s="47">
        <v>0</v>
      </c>
      <c r="BC24" s="47">
        <v>0</v>
      </c>
      <c r="BD24" s="47">
        <v>0</v>
      </c>
      <c r="BE24" s="48">
        <v>0</v>
      </c>
      <c r="BF24" s="47">
        <v>0.010978358</v>
      </c>
      <c r="BG24" s="47">
        <v>0</v>
      </c>
      <c r="BH24" s="47">
        <v>0</v>
      </c>
      <c r="BI24" s="47">
        <v>0</v>
      </c>
      <c r="BJ24" s="48">
        <v>0</v>
      </c>
      <c r="BK24" s="18">
        <v>45.489563509</v>
      </c>
    </row>
    <row r="25" spans="1:63" ht="12.75">
      <c r="A25" s="7"/>
      <c r="B25" s="44" t="s">
        <v>125</v>
      </c>
      <c r="C25" s="50">
        <f aca="true" t="shared" si="2" ref="C25:BJ25">SUM(C15:C24)</f>
        <v>0</v>
      </c>
      <c r="D25" s="50">
        <f t="shared" si="2"/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50">
        <f t="shared" si="2"/>
        <v>0.36377640499999997</v>
      </c>
      <c r="I25" s="50">
        <f t="shared" si="2"/>
        <v>97.02606463</v>
      </c>
      <c r="J25" s="50">
        <f t="shared" si="2"/>
        <v>2.371347096</v>
      </c>
      <c r="K25" s="50">
        <f t="shared" si="2"/>
        <v>0</v>
      </c>
      <c r="L25" s="50">
        <f t="shared" si="2"/>
        <v>23.597005308999996</v>
      </c>
      <c r="M25" s="50">
        <f t="shared" si="2"/>
        <v>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0.030833596999999997</v>
      </c>
      <c r="S25" s="50">
        <f t="shared" si="2"/>
        <v>94.38924358</v>
      </c>
      <c r="T25" s="50">
        <f t="shared" si="2"/>
        <v>0</v>
      </c>
      <c r="U25" s="50">
        <f t="shared" si="2"/>
        <v>0</v>
      </c>
      <c r="V25" s="50">
        <f t="shared" si="2"/>
        <v>0.20961531</v>
      </c>
      <c r="W25" s="50">
        <f t="shared" si="2"/>
        <v>0</v>
      </c>
      <c r="X25" s="50">
        <f t="shared" si="2"/>
        <v>0</v>
      </c>
      <c r="Y25" s="50">
        <f t="shared" si="2"/>
        <v>0</v>
      </c>
      <c r="Z25" s="50">
        <f t="shared" si="2"/>
        <v>0</v>
      </c>
      <c r="AA25" s="50">
        <f t="shared" si="2"/>
        <v>0</v>
      </c>
      <c r="AB25" s="50">
        <f t="shared" si="2"/>
        <v>2.163057859</v>
      </c>
      <c r="AC25" s="50">
        <f t="shared" si="2"/>
        <v>4.322116809</v>
      </c>
      <c r="AD25" s="50">
        <f t="shared" si="2"/>
        <v>0</v>
      </c>
      <c r="AE25" s="50">
        <f t="shared" si="2"/>
        <v>0</v>
      </c>
      <c r="AF25" s="50">
        <f t="shared" si="2"/>
        <v>611.655204323</v>
      </c>
      <c r="AG25" s="50">
        <f t="shared" si="2"/>
        <v>0</v>
      </c>
      <c r="AH25" s="50">
        <f t="shared" si="2"/>
        <v>0</v>
      </c>
      <c r="AI25" s="50">
        <f t="shared" si="2"/>
        <v>0</v>
      </c>
      <c r="AJ25" s="50">
        <f t="shared" si="2"/>
        <v>0</v>
      </c>
      <c r="AK25" s="50">
        <f t="shared" si="2"/>
        <v>0</v>
      </c>
      <c r="AL25" s="50">
        <f t="shared" si="2"/>
        <v>0.128848862</v>
      </c>
      <c r="AM25" s="50">
        <f t="shared" si="2"/>
        <v>0</v>
      </c>
      <c r="AN25" s="50">
        <f t="shared" si="2"/>
        <v>0</v>
      </c>
      <c r="AO25" s="50">
        <f t="shared" si="2"/>
        <v>0</v>
      </c>
      <c r="AP25" s="50">
        <f t="shared" si="2"/>
        <v>31.886187525</v>
      </c>
      <c r="AQ25" s="50">
        <f t="shared" si="2"/>
        <v>0</v>
      </c>
      <c r="AR25" s="50">
        <f t="shared" si="2"/>
        <v>0</v>
      </c>
      <c r="AS25" s="50">
        <f t="shared" si="2"/>
        <v>0</v>
      </c>
      <c r="AT25" s="50">
        <f t="shared" si="2"/>
        <v>0</v>
      </c>
      <c r="AU25" s="50">
        <f t="shared" si="2"/>
        <v>0</v>
      </c>
      <c r="AV25" s="50">
        <f t="shared" si="2"/>
        <v>1.5772181459999999</v>
      </c>
      <c r="AW25" s="50">
        <f t="shared" si="2"/>
        <v>12.289506973</v>
      </c>
      <c r="AX25" s="50">
        <f t="shared" si="2"/>
        <v>0</v>
      </c>
      <c r="AY25" s="50">
        <f t="shared" si="2"/>
        <v>0</v>
      </c>
      <c r="AZ25" s="50">
        <f t="shared" si="2"/>
        <v>37.271441696</v>
      </c>
      <c r="BA25" s="50">
        <f t="shared" si="2"/>
        <v>0</v>
      </c>
      <c r="BB25" s="50">
        <f t="shared" si="2"/>
        <v>0</v>
      </c>
      <c r="BC25" s="50">
        <f t="shared" si="2"/>
        <v>0</v>
      </c>
      <c r="BD25" s="50">
        <f t="shared" si="2"/>
        <v>0</v>
      </c>
      <c r="BE25" s="50">
        <f t="shared" si="2"/>
        <v>0</v>
      </c>
      <c r="BF25" s="50">
        <f t="shared" si="2"/>
        <v>0.12507902199999998</v>
      </c>
      <c r="BG25" s="50">
        <f t="shared" si="2"/>
        <v>0</v>
      </c>
      <c r="BH25" s="50">
        <f t="shared" si="2"/>
        <v>0</v>
      </c>
      <c r="BI25" s="50">
        <f t="shared" si="2"/>
        <v>0</v>
      </c>
      <c r="BJ25" s="50">
        <f t="shared" si="2"/>
        <v>0.229186142</v>
      </c>
      <c r="BK25" s="33">
        <f>SUM(BK15:BK24)</f>
        <v>919.6357332839999</v>
      </c>
    </row>
    <row r="26" spans="1:63" s="21" customFormat="1" ht="12.75">
      <c r="A26" s="19" t="s">
        <v>35</v>
      </c>
      <c r="B26" s="22" t="s">
        <v>12</v>
      </c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4"/>
    </row>
    <row r="27" spans="1:63" s="21" customFormat="1" ht="12.75">
      <c r="A27" s="19"/>
      <c r="B27" s="23" t="s">
        <v>30</v>
      </c>
      <c r="C27" s="55">
        <v>0</v>
      </c>
      <c r="D27" s="56">
        <v>0</v>
      </c>
      <c r="E27" s="56">
        <v>0</v>
      </c>
      <c r="F27" s="56">
        <v>0</v>
      </c>
      <c r="G27" s="57">
        <v>0</v>
      </c>
      <c r="H27" s="55">
        <v>0</v>
      </c>
      <c r="I27" s="56">
        <v>0</v>
      </c>
      <c r="J27" s="56">
        <v>0</v>
      </c>
      <c r="K27" s="56">
        <v>0</v>
      </c>
      <c r="L27" s="57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18">
        <f>SUM(C27:BJ27)</f>
        <v>0</v>
      </c>
    </row>
    <row r="28" spans="1:63" s="21" customFormat="1" ht="12.75">
      <c r="A28" s="19"/>
      <c r="B28" s="23" t="s">
        <v>45</v>
      </c>
      <c r="C28" s="30">
        <f aca="true" t="shared" si="3" ref="C28:BJ28">SUM(C27)</f>
        <v>0</v>
      </c>
      <c r="D28" s="30">
        <f t="shared" si="3"/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30">
        <f t="shared" si="3"/>
        <v>0</v>
      </c>
      <c r="J28" s="30">
        <f t="shared" si="3"/>
        <v>0</v>
      </c>
      <c r="K28" s="30">
        <f t="shared" si="3"/>
        <v>0</v>
      </c>
      <c r="L28" s="30">
        <f t="shared" si="3"/>
        <v>0</v>
      </c>
      <c r="M28" s="30">
        <f t="shared" si="3"/>
        <v>0</v>
      </c>
      <c r="N28" s="30">
        <f t="shared" si="3"/>
        <v>0</v>
      </c>
      <c r="O28" s="30">
        <f t="shared" si="3"/>
        <v>0</v>
      </c>
      <c r="P28" s="30">
        <f t="shared" si="3"/>
        <v>0</v>
      </c>
      <c r="Q28" s="30">
        <f t="shared" si="3"/>
        <v>0</v>
      </c>
      <c r="R28" s="30">
        <f t="shared" si="3"/>
        <v>0</v>
      </c>
      <c r="S28" s="30">
        <f t="shared" si="3"/>
        <v>0</v>
      </c>
      <c r="T28" s="30">
        <f t="shared" si="3"/>
        <v>0</v>
      </c>
      <c r="U28" s="30">
        <f t="shared" si="3"/>
        <v>0</v>
      </c>
      <c r="V28" s="30">
        <f t="shared" si="3"/>
        <v>0</v>
      </c>
      <c r="W28" s="30">
        <f t="shared" si="3"/>
        <v>0</v>
      </c>
      <c r="X28" s="30">
        <f t="shared" si="3"/>
        <v>0</v>
      </c>
      <c r="Y28" s="30">
        <f t="shared" si="3"/>
        <v>0</v>
      </c>
      <c r="Z28" s="30">
        <f t="shared" si="3"/>
        <v>0</v>
      </c>
      <c r="AA28" s="30">
        <f t="shared" si="3"/>
        <v>0</v>
      </c>
      <c r="AB28" s="30">
        <f t="shared" si="3"/>
        <v>0</v>
      </c>
      <c r="AC28" s="30">
        <f t="shared" si="3"/>
        <v>0</v>
      </c>
      <c r="AD28" s="30">
        <f t="shared" si="3"/>
        <v>0</v>
      </c>
      <c r="AE28" s="30">
        <f t="shared" si="3"/>
        <v>0</v>
      </c>
      <c r="AF28" s="30">
        <f t="shared" si="3"/>
        <v>0</v>
      </c>
      <c r="AG28" s="30">
        <f t="shared" si="3"/>
        <v>0</v>
      </c>
      <c r="AH28" s="30">
        <f t="shared" si="3"/>
        <v>0</v>
      </c>
      <c r="AI28" s="30">
        <f t="shared" si="3"/>
        <v>0</v>
      </c>
      <c r="AJ28" s="30">
        <f t="shared" si="3"/>
        <v>0</v>
      </c>
      <c r="AK28" s="30">
        <f t="shared" si="3"/>
        <v>0</v>
      </c>
      <c r="AL28" s="30">
        <f t="shared" si="3"/>
        <v>0</v>
      </c>
      <c r="AM28" s="30">
        <f t="shared" si="3"/>
        <v>0</v>
      </c>
      <c r="AN28" s="30">
        <f t="shared" si="3"/>
        <v>0</v>
      </c>
      <c r="AO28" s="30">
        <f t="shared" si="3"/>
        <v>0</v>
      </c>
      <c r="AP28" s="30">
        <f t="shared" si="3"/>
        <v>0</v>
      </c>
      <c r="AQ28" s="30">
        <f t="shared" si="3"/>
        <v>0</v>
      </c>
      <c r="AR28" s="30">
        <f t="shared" si="3"/>
        <v>0</v>
      </c>
      <c r="AS28" s="30">
        <f t="shared" si="3"/>
        <v>0</v>
      </c>
      <c r="AT28" s="30">
        <f t="shared" si="3"/>
        <v>0</v>
      </c>
      <c r="AU28" s="30">
        <f t="shared" si="3"/>
        <v>0</v>
      </c>
      <c r="AV28" s="30">
        <f t="shared" si="3"/>
        <v>0</v>
      </c>
      <c r="AW28" s="30">
        <f t="shared" si="3"/>
        <v>0</v>
      </c>
      <c r="AX28" s="30">
        <f t="shared" si="3"/>
        <v>0</v>
      </c>
      <c r="AY28" s="30">
        <f t="shared" si="3"/>
        <v>0</v>
      </c>
      <c r="AZ28" s="30">
        <f t="shared" si="3"/>
        <v>0</v>
      </c>
      <c r="BA28" s="30">
        <f t="shared" si="3"/>
        <v>0</v>
      </c>
      <c r="BB28" s="30">
        <f t="shared" si="3"/>
        <v>0</v>
      </c>
      <c r="BC28" s="30">
        <f t="shared" si="3"/>
        <v>0</v>
      </c>
      <c r="BD28" s="30">
        <f t="shared" si="3"/>
        <v>0</v>
      </c>
      <c r="BE28" s="30">
        <f t="shared" si="3"/>
        <v>0</v>
      </c>
      <c r="BF28" s="30">
        <f t="shared" si="3"/>
        <v>0</v>
      </c>
      <c r="BG28" s="30">
        <f t="shared" si="3"/>
        <v>0</v>
      </c>
      <c r="BH28" s="30">
        <f t="shared" si="3"/>
        <v>0</v>
      </c>
      <c r="BI28" s="30">
        <f t="shared" si="3"/>
        <v>0</v>
      </c>
      <c r="BJ28" s="30">
        <f t="shared" si="3"/>
        <v>0</v>
      </c>
      <c r="BK28" s="43">
        <f>SUM(BK27)</f>
        <v>0</v>
      </c>
    </row>
    <row r="29" spans="1:63" s="21" customFormat="1" ht="12.75">
      <c r="A29" s="19" t="s">
        <v>37</v>
      </c>
      <c r="B29" s="22" t="s">
        <v>46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4"/>
    </row>
    <row r="30" spans="1:63" s="21" customFormat="1" ht="12.75">
      <c r="A30" s="19"/>
      <c r="B30" s="23" t="s">
        <v>30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18">
        <f>SUM(C30:BJ30)</f>
        <v>0</v>
      </c>
    </row>
    <row r="31" spans="1:63" s="21" customFormat="1" ht="12.75">
      <c r="A31" s="19"/>
      <c r="B31" s="23" t="s">
        <v>44</v>
      </c>
      <c r="C31" s="30">
        <f aca="true" t="shared" si="4" ref="C31:BJ31">SUM(C30)</f>
        <v>0</v>
      </c>
      <c r="D31" s="30">
        <f t="shared" si="4"/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  <c r="I31" s="30">
        <f t="shared" si="4"/>
        <v>0</v>
      </c>
      <c r="J31" s="30">
        <f t="shared" si="4"/>
        <v>0</v>
      </c>
      <c r="K31" s="30">
        <f t="shared" si="4"/>
        <v>0</v>
      </c>
      <c r="L31" s="30">
        <f t="shared" si="4"/>
        <v>0</v>
      </c>
      <c r="M31" s="30">
        <f t="shared" si="4"/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0">
        <f t="shared" si="4"/>
        <v>0</v>
      </c>
      <c r="R31" s="30">
        <f t="shared" si="4"/>
        <v>0</v>
      </c>
      <c r="S31" s="30">
        <f t="shared" si="4"/>
        <v>0</v>
      </c>
      <c r="T31" s="30">
        <f t="shared" si="4"/>
        <v>0</v>
      </c>
      <c r="U31" s="30">
        <f t="shared" si="4"/>
        <v>0</v>
      </c>
      <c r="V31" s="30">
        <f t="shared" si="4"/>
        <v>0</v>
      </c>
      <c r="W31" s="30">
        <f t="shared" si="4"/>
        <v>0</v>
      </c>
      <c r="X31" s="30">
        <f t="shared" si="4"/>
        <v>0</v>
      </c>
      <c r="Y31" s="30">
        <f t="shared" si="4"/>
        <v>0</v>
      </c>
      <c r="Z31" s="30">
        <f t="shared" si="4"/>
        <v>0</v>
      </c>
      <c r="AA31" s="30">
        <f t="shared" si="4"/>
        <v>0</v>
      </c>
      <c r="AB31" s="30">
        <f t="shared" si="4"/>
        <v>0</v>
      </c>
      <c r="AC31" s="30">
        <f t="shared" si="4"/>
        <v>0</v>
      </c>
      <c r="AD31" s="30">
        <f t="shared" si="4"/>
        <v>0</v>
      </c>
      <c r="AE31" s="30">
        <f t="shared" si="4"/>
        <v>0</v>
      </c>
      <c r="AF31" s="30">
        <f t="shared" si="4"/>
        <v>0</v>
      </c>
      <c r="AG31" s="30">
        <f t="shared" si="4"/>
        <v>0</v>
      </c>
      <c r="AH31" s="30">
        <f t="shared" si="4"/>
        <v>0</v>
      </c>
      <c r="AI31" s="30">
        <f t="shared" si="4"/>
        <v>0</v>
      </c>
      <c r="AJ31" s="30">
        <f t="shared" si="4"/>
        <v>0</v>
      </c>
      <c r="AK31" s="30">
        <f t="shared" si="4"/>
        <v>0</v>
      </c>
      <c r="AL31" s="30">
        <f t="shared" si="4"/>
        <v>0</v>
      </c>
      <c r="AM31" s="30">
        <f t="shared" si="4"/>
        <v>0</v>
      </c>
      <c r="AN31" s="30">
        <f t="shared" si="4"/>
        <v>0</v>
      </c>
      <c r="AO31" s="30">
        <f t="shared" si="4"/>
        <v>0</v>
      </c>
      <c r="AP31" s="30">
        <f t="shared" si="4"/>
        <v>0</v>
      </c>
      <c r="AQ31" s="30">
        <f t="shared" si="4"/>
        <v>0</v>
      </c>
      <c r="AR31" s="30">
        <f t="shared" si="4"/>
        <v>0</v>
      </c>
      <c r="AS31" s="30">
        <f t="shared" si="4"/>
        <v>0</v>
      </c>
      <c r="AT31" s="30">
        <f t="shared" si="4"/>
        <v>0</v>
      </c>
      <c r="AU31" s="30">
        <f t="shared" si="4"/>
        <v>0</v>
      </c>
      <c r="AV31" s="30">
        <f t="shared" si="4"/>
        <v>0</v>
      </c>
      <c r="AW31" s="30">
        <f t="shared" si="4"/>
        <v>0</v>
      </c>
      <c r="AX31" s="30">
        <f t="shared" si="4"/>
        <v>0</v>
      </c>
      <c r="AY31" s="30">
        <f t="shared" si="4"/>
        <v>0</v>
      </c>
      <c r="AZ31" s="30">
        <f t="shared" si="4"/>
        <v>0</v>
      </c>
      <c r="BA31" s="30">
        <f t="shared" si="4"/>
        <v>0</v>
      </c>
      <c r="BB31" s="30">
        <f t="shared" si="4"/>
        <v>0</v>
      </c>
      <c r="BC31" s="30">
        <f t="shared" si="4"/>
        <v>0</v>
      </c>
      <c r="BD31" s="30">
        <f t="shared" si="4"/>
        <v>0</v>
      </c>
      <c r="BE31" s="30">
        <f t="shared" si="4"/>
        <v>0</v>
      </c>
      <c r="BF31" s="30">
        <f t="shared" si="4"/>
        <v>0</v>
      </c>
      <c r="BG31" s="30">
        <f t="shared" si="4"/>
        <v>0</v>
      </c>
      <c r="BH31" s="30">
        <f t="shared" si="4"/>
        <v>0</v>
      </c>
      <c r="BI31" s="30">
        <f t="shared" si="4"/>
        <v>0</v>
      </c>
      <c r="BJ31" s="30">
        <f t="shared" si="4"/>
        <v>0</v>
      </c>
      <c r="BK31" s="30">
        <f>SUM(BK30)</f>
        <v>0</v>
      </c>
    </row>
    <row r="32" spans="1:63" ht="12.75">
      <c r="A32" s="7" t="s">
        <v>38</v>
      </c>
      <c r="B32" s="16" t="s">
        <v>13</v>
      </c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6"/>
    </row>
    <row r="33" spans="1:63" ht="12.75">
      <c r="A33" s="7"/>
      <c r="B33" s="58" t="s">
        <v>105</v>
      </c>
      <c r="C33" s="54">
        <v>0</v>
      </c>
      <c r="D33" s="47">
        <v>0.762599691</v>
      </c>
      <c r="E33" s="47">
        <v>0</v>
      </c>
      <c r="F33" s="47">
        <v>0</v>
      </c>
      <c r="G33" s="48">
        <v>0</v>
      </c>
      <c r="H33" s="54">
        <v>0.179091192</v>
      </c>
      <c r="I33" s="47">
        <v>16.788888672</v>
      </c>
      <c r="J33" s="47">
        <v>0</v>
      </c>
      <c r="K33" s="47">
        <v>0</v>
      </c>
      <c r="L33" s="48">
        <v>0.133272527</v>
      </c>
      <c r="M33" s="54">
        <v>0</v>
      </c>
      <c r="N33" s="47">
        <v>0</v>
      </c>
      <c r="O33" s="47">
        <v>0</v>
      </c>
      <c r="P33" s="47">
        <v>0</v>
      </c>
      <c r="Q33" s="48">
        <v>0</v>
      </c>
      <c r="R33" s="54">
        <v>0.196282289</v>
      </c>
      <c r="S33" s="47">
        <v>0</v>
      </c>
      <c r="T33" s="47">
        <v>0</v>
      </c>
      <c r="U33" s="47">
        <v>0</v>
      </c>
      <c r="V33" s="48">
        <v>0</v>
      </c>
      <c r="W33" s="54">
        <v>0</v>
      </c>
      <c r="X33" s="47">
        <v>0</v>
      </c>
      <c r="Y33" s="47">
        <v>0</v>
      </c>
      <c r="Z33" s="47">
        <v>0</v>
      </c>
      <c r="AA33" s="48">
        <v>0</v>
      </c>
      <c r="AB33" s="54">
        <v>5.571295969</v>
      </c>
      <c r="AC33" s="47">
        <v>0.051013435</v>
      </c>
      <c r="AD33" s="47">
        <v>0</v>
      </c>
      <c r="AE33" s="47">
        <v>0</v>
      </c>
      <c r="AF33" s="48">
        <v>4.037698183</v>
      </c>
      <c r="AG33" s="54">
        <v>0</v>
      </c>
      <c r="AH33" s="47">
        <v>0</v>
      </c>
      <c r="AI33" s="47">
        <v>0</v>
      </c>
      <c r="AJ33" s="47">
        <v>0</v>
      </c>
      <c r="AK33" s="48">
        <v>0</v>
      </c>
      <c r="AL33" s="54">
        <v>0.232653838</v>
      </c>
      <c r="AM33" s="47">
        <v>0</v>
      </c>
      <c r="AN33" s="47">
        <v>0</v>
      </c>
      <c r="AO33" s="47">
        <v>0</v>
      </c>
      <c r="AP33" s="48">
        <v>1E-09</v>
      </c>
      <c r="AQ33" s="54">
        <v>0</v>
      </c>
      <c r="AR33" s="47">
        <v>0</v>
      </c>
      <c r="AS33" s="47">
        <v>0</v>
      </c>
      <c r="AT33" s="47">
        <v>0</v>
      </c>
      <c r="AU33" s="48">
        <v>0</v>
      </c>
      <c r="AV33" s="54">
        <v>2.821999344</v>
      </c>
      <c r="AW33" s="47">
        <v>2.193019596</v>
      </c>
      <c r="AX33" s="47">
        <v>0</v>
      </c>
      <c r="AY33" s="47">
        <v>0</v>
      </c>
      <c r="AZ33" s="49">
        <v>2.324513808</v>
      </c>
      <c r="BA33" s="54">
        <v>0</v>
      </c>
      <c r="BB33" s="47">
        <v>0</v>
      </c>
      <c r="BC33" s="47">
        <v>0</v>
      </c>
      <c r="BD33" s="47">
        <v>0</v>
      </c>
      <c r="BE33" s="48">
        <v>0</v>
      </c>
      <c r="BF33" s="54">
        <v>0.357975563</v>
      </c>
      <c r="BG33" s="47">
        <v>0.272396737</v>
      </c>
      <c r="BH33" s="47">
        <v>0</v>
      </c>
      <c r="BI33" s="47">
        <v>0</v>
      </c>
      <c r="BJ33" s="48">
        <v>0.623904286</v>
      </c>
      <c r="BK33" s="114">
        <f aca="true" t="shared" si="5" ref="BK33:BK40">SUM(C33:BJ33)</f>
        <v>36.54660513099999</v>
      </c>
    </row>
    <row r="34" spans="1:63" ht="12.75">
      <c r="A34" s="7"/>
      <c r="B34" s="58" t="s">
        <v>49</v>
      </c>
      <c r="C34" s="54">
        <v>0</v>
      </c>
      <c r="D34" s="47">
        <v>0.765487845</v>
      </c>
      <c r="E34" s="47">
        <v>0</v>
      </c>
      <c r="F34" s="47">
        <v>0</v>
      </c>
      <c r="G34" s="48">
        <v>0</v>
      </c>
      <c r="H34" s="54">
        <v>0.271948223</v>
      </c>
      <c r="I34" s="47">
        <v>19.377955951</v>
      </c>
      <c r="J34" s="47">
        <v>0</v>
      </c>
      <c r="K34" s="47">
        <v>0</v>
      </c>
      <c r="L34" s="48">
        <v>0.387488224</v>
      </c>
      <c r="M34" s="54">
        <v>0</v>
      </c>
      <c r="N34" s="47">
        <v>0</v>
      </c>
      <c r="O34" s="47">
        <v>0</v>
      </c>
      <c r="P34" s="47">
        <v>0</v>
      </c>
      <c r="Q34" s="48">
        <v>0</v>
      </c>
      <c r="R34" s="54">
        <v>0.064244002</v>
      </c>
      <c r="S34" s="47">
        <v>0</v>
      </c>
      <c r="T34" s="47">
        <v>0</v>
      </c>
      <c r="U34" s="47">
        <v>0</v>
      </c>
      <c r="V34" s="48">
        <v>0.007590986</v>
      </c>
      <c r="W34" s="54">
        <v>0</v>
      </c>
      <c r="X34" s="47">
        <v>0</v>
      </c>
      <c r="Y34" s="47">
        <v>0</v>
      </c>
      <c r="Z34" s="47">
        <v>0</v>
      </c>
      <c r="AA34" s="48">
        <v>0</v>
      </c>
      <c r="AB34" s="54">
        <v>0.664621904</v>
      </c>
      <c r="AC34" s="47">
        <v>0.68825299</v>
      </c>
      <c r="AD34" s="47">
        <v>0</v>
      </c>
      <c r="AE34" s="47">
        <v>0</v>
      </c>
      <c r="AF34" s="48">
        <v>25.113328312</v>
      </c>
      <c r="AG34" s="54">
        <v>0</v>
      </c>
      <c r="AH34" s="47">
        <v>0</v>
      </c>
      <c r="AI34" s="47">
        <v>0</v>
      </c>
      <c r="AJ34" s="47">
        <v>0</v>
      </c>
      <c r="AK34" s="48">
        <v>0</v>
      </c>
      <c r="AL34" s="54">
        <v>0.029103431</v>
      </c>
      <c r="AM34" s="47">
        <v>0</v>
      </c>
      <c r="AN34" s="47">
        <v>0</v>
      </c>
      <c r="AO34" s="47">
        <v>0</v>
      </c>
      <c r="AP34" s="48">
        <v>0.315280069</v>
      </c>
      <c r="AQ34" s="54">
        <v>0</v>
      </c>
      <c r="AR34" s="47">
        <v>0</v>
      </c>
      <c r="AS34" s="47">
        <v>0</v>
      </c>
      <c r="AT34" s="47">
        <v>0</v>
      </c>
      <c r="AU34" s="48">
        <v>0</v>
      </c>
      <c r="AV34" s="54">
        <v>2.360833545</v>
      </c>
      <c r="AW34" s="47">
        <v>3.746054295</v>
      </c>
      <c r="AX34" s="47">
        <v>0</v>
      </c>
      <c r="AY34" s="47">
        <v>0</v>
      </c>
      <c r="AZ34" s="49">
        <v>13.42406072</v>
      </c>
      <c r="BA34" s="54">
        <v>0</v>
      </c>
      <c r="BB34" s="47">
        <v>0</v>
      </c>
      <c r="BC34" s="47">
        <v>0</v>
      </c>
      <c r="BD34" s="47">
        <v>0</v>
      </c>
      <c r="BE34" s="48">
        <v>0</v>
      </c>
      <c r="BF34" s="54">
        <v>0.155757996</v>
      </c>
      <c r="BG34" s="47">
        <v>0</v>
      </c>
      <c r="BH34" s="47">
        <v>0</v>
      </c>
      <c r="BI34" s="47">
        <v>0</v>
      </c>
      <c r="BJ34" s="48">
        <v>0.899640096</v>
      </c>
      <c r="BK34" s="114">
        <f t="shared" si="5"/>
        <v>68.27164858900001</v>
      </c>
    </row>
    <row r="35" spans="1:63" ht="12.75">
      <c r="A35" s="7"/>
      <c r="B35" s="58" t="s">
        <v>106</v>
      </c>
      <c r="C35" s="54">
        <v>0</v>
      </c>
      <c r="D35" s="47">
        <v>11.885340034</v>
      </c>
      <c r="E35" s="47">
        <v>0</v>
      </c>
      <c r="F35" s="47">
        <v>0</v>
      </c>
      <c r="G35" s="48">
        <v>0</v>
      </c>
      <c r="H35" s="54">
        <v>0.341288202</v>
      </c>
      <c r="I35" s="47">
        <v>45.425099174</v>
      </c>
      <c r="J35" s="47">
        <v>0.328069798</v>
      </c>
      <c r="K35" s="47">
        <v>0</v>
      </c>
      <c r="L35" s="48">
        <v>5.724955111</v>
      </c>
      <c r="M35" s="54">
        <v>0</v>
      </c>
      <c r="N35" s="47">
        <v>0</v>
      </c>
      <c r="O35" s="47">
        <v>0</v>
      </c>
      <c r="P35" s="47">
        <v>0</v>
      </c>
      <c r="Q35" s="48">
        <v>0</v>
      </c>
      <c r="R35" s="54">
        <v>0.03266907</v>
      </c>
      <c r="S35" s="47">
        <v>0</v>
      </c>
      <c r="T35" s="47">
        <v>24.429523192</v>
      </c>
      <c r="U35" s="47">
        <v>0</v>
      </c>
      <c r="V35" s="48">
        <v>0.804242877</v>
      </c>
      <c r="W35" s="54">
        <v>0</v>
      </c>
      <c r="X35" s="47">
        <v>0</v>
      </c>
      <c r="Y35" s="47">
        <v>0</v>
      </c>
      <c r="Z35" s="47">
        <v>0</v>
      </c>
      <c r="AA35" s="48">
        <v>0</v>
      </c>
      <c r="AB35" s="54">
        <v>0.611003522</v>
      </c>
      <c r="AC35" s="47">
        <v>0.327283143</v>
      </c>
      <c r="AD35" s="47">
        <v>0</v>
      </c>
      <c r="AE35" s="47">
        <v>0</v>
      </c>
      <c r="AF35" s="48">
        <v>28.483830967</v>
      </c>
      <c r="AG35" s="54">
        <v>0</v>
      </c>
      <c r="AH35" s="47">
        <v>0</v>
      </c>
      <c r="AI35" s="47">
        <v>0</v>
      </c>
      <c r="AJ35" s="47">
        <v>0</v>
      </c>
      <c r="AK35" s="48">
        <v>0</v>
      </c>
      <c r="AL35" s="54">
        <v>0.00782308</v>
      </c>
      <c r="AM35" s="47">
        <v>0</v>
      </c>
      <c r="AN35" s="47">
        <v>0</v>
      </c>
      <c r="AO35" s="47">
        <v>0</v>
      </c>
      <c r="AP35" s="48">
        <v>0.919430797</v>
      </c>
      <c r="AQ35" s="54">
        <v>0</v>
      </c>
      <c r="AR35" s="47">
        <v>0</v>
      </c>
      <c r="AS35" s="47">
        <v>0</v>
      </c>
      <c r="AT35" s="47">
        <v>0</v>
      </c>
      <c r="AU35" s="48">
        <v>0</v>
      </c>
      <c r="AV35" s="54">
        <v>2.193723022</v>
      </c>
      <c r="AW35" s="47">
        <v>5.160392374</v>
      </c>
      <c r="AX35" s="47">
        <v>0</v>
      </c>
      <c r="AY35" s="47">
        <v>0</v>
      </c>
      <c r="AZ35" s="49">
        <v>12.326352702</v>
      </c>
      <c r="BA35" s="54">
        <v>0</v>
      </c>
      <c r="BB35" s="47">
        <v>0</v>
      </c>
      <c r="BC35" s="47">
        <v>0</v>
      </c>
      <c r="BD35" s="47">
        <v>0</v>
      </c>
      <c r="BE35" s="48">
        <v>0</v>
      </c>
      <c r="BF35" s="54">
        <v>0.376647642</v>
      </c>
      <c r="BG35" s="47">
        <v>0.005389193</v>
      </c>
      <c r="BH35" s="47">
        <v>0</v>
      </c>
      <c r="BI35" s="47">
        <v>0</v>
      </c>
      <c r="BJ35" s="48">
        <v>3.381195062</v>
      </c>
      <c r="BK35" s="114">
        <f t="shared" si="5"/>
        <v>142.764258962</v>
      </c>
    </row>
    <row r="36" spans="1:63" ht="12.75">
      <c r="A36" s="7"/>
      <c r="B36" s="58" t="s">
        <v>107</v>
      </c>
      <c r="C36" s="54">
        <v>0</v>
      </c>
      <c r="D36" s="47">
        <v>0.7668204</v>
      </c>
      <c r="E36" s="47">
        <v>0</v>
      </c>
      <c r="F36" s="47">
        <v>0</v>
      </c>
      <c r="G36" s="48">
        <v>0</v>
      </c>
      <c r="H36" s="54">
        <v>0.363058534</v>
      </c>
      <c r="I36" s="47">
        <v>0.00324265</v>
      </c>
      <c r="J36" s="47">
        <v>0</v>
      </c>
      <c r="K36" s="47">
        <v>0</v>
      </c>
      <c r="L36" s="48">
        <v>0.53575378</v>
      </c>
      <c r="M36" s="54">
        <v>0</v>
      </c>
      <c r="N36" s="47">
        <v>0</v>
      </c>
      <c r="O36" s="47">
        <v>0</v>
      </c>
      <c r="P36" s="47">
        <v>0</v>
      </c>
      <c r="Q36" s="48">
        <v>0</v>
      </c>
      <c r="R36" s="54">
        <v>0.059120567</v>
      </c>
      <c r="S36" s="47">
        <v>0</v>
      </c>
      <c r="T36" s="47">
        <v>0</v>
      </c>
      <c r="U36" s="47">
        <v>0</v>
      </c>
      <c r="V36" s="48">
        <v>0</v>
      </c>
      <c r="W36" s="54">
        <v>0</v>
      </c>
      <c r="X36" s="47">
        <v>0</v>
      </c>
      <c r="Y36" s="47">
        <v>0</v>
      </c>
      <c r="Z36" s="47">
        <v>0</v>
      </c>
      <c r="AA36" s="48">
        <v>0</v>
      </c>
      <c r="AB36" s="54">
        <v>3.30373029</v>
      </c>
      <c r="AC36" s="47">
        <v>0.270950174</v>
      </c>
      <c r="AD36" s="47">
        <v>0</v>
      </c>
      <c r="AE36" s="47">
        <v>0</v>
      </c>
      <c r="AF36" s="48">
        <v>14.118023564</v>
      </c>
      <c r="AG36" s="54">
        <v>0</v>
      </c>
      <c r="AH36" s="47">
        <v>0</v>
      </c>
      <c r="AI36" s="47">
        <v>0</v>
      </c>
      <c r="AJ36" s="47">
        <v>0</v>
      </c>
      <c r="AK36" s="48">
        <v>0</v>
      </c>
      <c r="AL36" s="54">
        <v>0.1213349</v>
      </c>
      <c r="AM36" s="47">
        <v>0.076852161</v>
      </c>
      <c r="AN36" s="47">
        <v>0</v>
      </c>
      <c r="AO36" s="47">
        <v>0</v>
      </c>
      <c r="AP36" s="48">
        <v>0.572396827</v>
      </c>
      <c r="AQ36" s="54">
        <v>0</v>
      </c>
      <c r="AR36" s="47">
        <v>0</v>
      </c>
      <c r="AS36" s="47">
        <v>0</v>
      </c>
      <c r="AT36" s="47">
        <v>0</v>
      </c>
      <c r="AU36" s="48">
        <v>0</v>
      </c>
      <c r="AV36" s="54">
        <v>11.994235458</v>
      </c>
      <c r="AW36" s="47">
        <v>10.267666467</v>
      </c>
      <c r="AX36" s="47">
        <v>0</v>
      </c>
      <c r="AY36" s="47">
        <v>0</v>
      </c>
      <c r="AZ36" s="49">
        <v>37.142981476</v>
      </c>
      <c r="BA36" s="54">
        <v>0</v>
      </c>
      <c r="BB36" s="47">
        <v>0</v>
      </c>
      <c r="BC36" s="47">
        <v>0</v>
      </c>
      <c r="BD36" s="47">
        <v>0</v>
      </c>
      <c r="BE36" s="48">
        <v>0</v>
      </c>
      <c r="BF36" s="54">
        <v>1.228752774</v>
      </c>
      <c r="BG36" s="47">
        <v>0.625541575</v>
      </c>
      <c r="BH36" s="47">
        <v>0</v>
      </c>
      <c r="BI36" s="47">
        <v>0</v>
      </c>
      <c r="BJ36" s="48">
        <v>2.508542305</v>
      </c>
      <c r="BK36" s="114">
        <f t="shared" si="5"/>
        <v>83.959003902</v>
      </c>
    </row>
    <row r="37" spans="1:63" ht="12.75">
      <c r="A37" s="7"/>
      <c r="B37" s="58" t="s">
        <v>128</v>
      </c>
      <c r="C37" s="54">
        <v>0</v>
      </c>
      <c r="D37" s="47">
        <v>0.50921841</v>
      </c>
      <c r="E37" s="47">
        <v>0</v>
      </c>
      <c r="F37" s="47">
        <v>0</v>
      </c>
      <c r="G37" s="48">
        <v>0</v>
      </c>
      <c r="H37" s="54">
        <v>0.524140293</v>
      </c>
      <c r="I37" s="47">
        <v>224.719637098</v>
      </c>
      <c r="J37" s="47">
        <v>0</v>
      </c>
      <c r="K37" s="47">
        <v>0</v>
      </c>
      <c r="L37" s="48">
        <v>2.77104071</v>
      </c>
      <c r="M37" s="54">
        <v>0</v>
      </c>
      <c r="N37" s="47">
        <v>0</v>
      </c>
      <c r="O37" s="47">
        <v>0</v>
      </c>
      <c r="P37" s="47">
        <v>0</v>
      </c>
      <c r="Q37" s="48">
        <v>0</v>
      </c>
      <c r="R37" s="54">
        <v>0.34424719</v>
      </c>
      <c r="S37" s="47">
        <v>0</v>
      </c>
      <c r="T37" s="47">
        <v>70.014557308</v>
      </c>
      <c r="U37" s="47">
        <v>0</v>
      </c>
      <c r="V37" s="48">
        <v>0.009369784</v>
      </c>
      <c r="W37" s="54">
        <v>0</v>
      </c>
      <c r="X37" s="47">
        <v>0</v>
      </c>
      <c r="Y37" s="47">
        <v>0</v>
      </c>
      <c r="Z37" s="47">
        <v>0</v>
      </c>
      <c r="AA37" s="48">
        <v>0</v>
      </c>
      <c r="AB37" s="54">
        <v>5.990969022</v>
      </c>
      <c r="AC37" s="47">
        <v>1.632189615</v>
      </c>
      <c r="AD37" s="47">
        <v>0</v>
      </c>
      <c r="AE37" s="47">
        <v>0</v>
      </c>
      <c r="AF37" s="48">
        <v>436.985068666</v>
      </c>
      <c r="AG37" s="54">
        <v>0</v>
      </c>
      <c r="AH37" s="47">
        <v>0</v>
      </c>
      <c r="AI37" s="47">
        <v>0</v>
      </c>
      <c r="AJ37" s="47">
        <v>0</v>
      </c>
      <c r="AK37" s="48">
        <v>0</v>
      </c>
      <c r="AL37" s="54">
        <v>0.232732348</v>
      </c>
      <c r="AM37" s="47">
        <v>0.684982696</v>
      </c>
      <c r="AN37" s="47">
        <v>0</v>
      </c>
      <c r="AO37" s="47">
        <v>0</v>
      </c>
      <c r="AP37" s="48">
        <v>9.742336375</v>
      </c>
      <c r="AQ37" s="54">
        <v>0</v>
      </c>
      <c r="AR37" s="47">
        <v>0</v>
      </c>
      <c r="AS37" s="47">
        <v>0</v>
      </c>
      <c r="AT37" s="47">
        <v>0</v>
      </c>
      <c r="AU37" s="48">
        <v>0</v>
      </c>
      <c r="AV37" s="54">
        <v>1.242666974</v>
      </c>
      <c r="AW37" s="47">
        <v>22.552005718</v>
      </c>
      <c r="AX37" s="47">
        <v>0</v>
      </c>
      <c r="AY37" s="47">
        <v>0</v>
      </c>
      <c r="AZ37" s="49">
        <v>7.819212127</v>
      </c>
      <c r="BA37" s="54">
        <v>0</v>
      </c>
      <c r="BB37" s="47">
        <v>0</v>
      </c>
      <c r="BC37" s="47">
        <v>0</v>
      </c>
      <c r="BD37" s="47">
        <v>0</v>
      </c>
      <c r="BE37" s="48">
        <v>0</v>
      </c>
      <c r="BF37" s="54">
        <v>0.48867377</v>
      </c>
      <c r="BG37" s="47">
        <v>0.457899863</v>
      </c>
      <c r="BH37" s="47">
        <v>0</v>
      </c>
      <c r="BI37" s="47">
        <v>0</v>
      </c>
      <c r="BJ37" s="48">
        <v>0.786130291</v>
      </c>
      <c r="BK37" s="114">
        <f t="shared" si="5"/>
        <v>787.5070782580001</v>
      </c>
    </row>
    <row r="38" spans="1:63" ht="12.75">
      <c r="A38" s="7"/>
      <c r="B38" s="58" t="s">
        <v>108</v>
      </c>
      <c r="C38" s="113">
        <v>0</v>
      </c>
      <c r="D38" s="113">
        <v>40.326563674</v>
      </c>
      <c r="E38" s="113">
        <v>0</v>
      </c>
      <c r="F38" s="113">
        <v>0</v>
      </c>
      <c r="G38" s="113">
        <v>0</v>
      </c>
      <c r="H38" s="113">
        <v>0.218482728</v>
      </c>
      <c r="I38" s="113">
        <v>145.763369731</v>
      </c>
      <c r="J38" s="113">
        <v>0</v>
      </c>
      <c r="K38" s="113">
        <v>0</v>
      </c>
      <c r="L38" s="113">
        <v>2.274470424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0.015549863</v>
      </c>
      <c r="S38" s="113">
        <v>0.00134348</v>
      </c>
      <c r="T38" s="113">
        <v>11.185742968</v>
      </c>
      <c r="U38" s="113">
        <v>0</v>
      </c>
      <c r="V38" s="113">
        <v>0.021292493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1.337618916</v>
      </c>
      <c r="AC38" s="113">
        <v>0.436203148</v>
      </c>
      <c r="AD38" s="113">
        <v>0</v>
      </c>
      <c r="AE38" s="113">
        <v>0</v>
      </c>
      <c r="AF38" s="113">
        <v>51.459040899</v>
      </c>
      <c r="AG38" s="113">
        <v>0</v>
      </c>
      <c r="AH38" s="113">
        <v>0</v>
      </c>
      <c r="AI38" s="113">
        <v>0</v>
      </c>
      <c r="AJ38" s="113">
        <v>0</v>
      </c>
      <c r="AK38" s="113">
        <v>0</v>
      </c>
      <c r="AL38" s="113">
        <v>0.149010612</v>
      </c>
      <c r="AM38" s="113">
        <v>0</v>
      </c>
      <c r="AN38" s="113">
        <v>0</v>
      </c>
      <c r="AO38" s="113">
        <v>0</v>
      </c>
      <c r="AP38" s="113">
        <v>1.837004332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1.714358287</v>
      </c>
      <c r="AW38" s="113">
        <v>1.612311729</v>
      </c>
      <c r="AX38" s="113">
        <v>0</v>
      </c>
      <c r="AY38" s="113">
        <v>0</v>
      </c>
      <c r="AZ38" s="113">
        <v>16.510894905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0.451420999</v>
      </c>
      <c r="BG38" s="113">
        <v>1.187768371</v>
      </c>
      <c r="BH38" s="113">
        <v>0</v>
      </c>
      <c r="BI38" s="113">
        <v>0</v>
      </c>
      <c r="BJ38" s="113">
        <v>1.592875698</v>
      </c>
      <c r="BK38" s="114">
        <f t="shared" si="5"/>
        <v>278.09532325699996</v>
      </c>
    </row>
    <row r="39" spans="1:63" ht="12.75">
      <c r="A39" s="7"/>
      <c r="B39" s="58" t="s">
        <v>126</v>
      </c>
      <c r="C39" s="54">
        <v>0</v>
      </c>
      <c r="D39" s="47">
        <v>0.525033161</v>
      </c>
      <c r="E39" s="47">
        <v>0</v>
      </c>
      <c r="F39" s="47">
        <v>0</v>
      </c>
      <c r="G39" s="48">
        <v>0</v>
      </c>
      <c r="H39" s="54">
        <v>0.265031051</v>
      </c>
      <c r="I39" s="47">
        <v>279.244636441</v>
      </c>
      <c r="J39" s="47">
        <v>92.791486115</v>
      </c>
      <c r="K39" s="47">
        <v>0</v>
      </c>
      <c r="L39" s="48">
        <v>2.77370738</v>
      </c>
      <c r="M39" s="54">
        <v>0</v>
      </c>
      <c r="N39" s="47">
        <v>0</v>
      </c>
      <c r="O39" s="47">
        <v>0</v>
      </c>
      <c r="P39" s="47">
        <v>0</v>
      </c>
      <c r="Q39" s="48">
        <v>0</v>
      </c>
      <c r="R39" s="54">
        <v>0.114422478</v>
      </c>
      <c r="S39" s="47">
        <v>0</v>
      </c>
      <c r="T39" s="47">
        <v>13.634838916</v>
      </c>
      <c r="U39" s="47">
        <v>0</v>
      </c>
      <c r="V39" s="48">
        <v>0.021187157</v>
      </c>
      <c r="W39" s="54">
        <v>0</v>
      </c>
      <c r="X39" s="47">
        <v>0</v>
      </c>
      <c r="Y39" s="47">
        <v>0</v>
      </c>
      <c r="Z39" s="47">
        <v>0</v>
      </c>
      <c r="AA39" s="48">
        <v>0</v>
      </c>
      <c r="AB39" s="54">
        <v>2.019401419</v>
      </c>
      <c r="AC39" s="47">
        <v>2.129679836</v>
      </c>
      <c r="AD39" s="47">
        <v>0</v>
      </c>
      <c r="AE39" s="47">
        <v>0</v>
      </c>
      <c r="AF39" s="48">
        <v>209.816098311</v>
      </c>
      <c r="AG39" s="54">
        <v>0</v>
      </c>
      <c r="AH39" s="47">
        <v>0</v>
      </c>
      <c r="AI39" s="47">
        <v>0</v>
      </c>
      <c r="AJ39" s="47">
        <v>0</v>
      </c>
      <c r="AK39" s="48">
        <v>0</v>
      </c>
      <c r="AL39" s="54">
        <v>0.137837007</v>
      </c>
      <c r="AM39" s="47">
        <v>0.406301409</v>
      </c>
      <c r="AN39" s="47">
        <v>0</v>
      </c>
      <c r="AO39" s="47">
        <v>0</v>
      </c>
      <c r="AP39" s="48">
        <v>7.606790592</v>
      </c>
      <c r="AQ39" s="54">
        <v>0</v>
      </c>
      <c r="AR39" s="47">
        <v>0</v>
      </c>
      <c r="AS39" s="47">
        <v>0</v>
      </c>
      <c r="AT39" s="47">
        <v>0</v>
      </c>
      <c r="AU39" s="48">
        <v>0</v>
      </c>
      <c r="AV39" s="54">
        <v>1.058549613</v>
      </c>
      <c r="AW39" s="47">
        <v>3.665459047</v>
      </c>
      <c r="AX39" s="47">
        <v>0</v>
      </c>
      <c r="AY39" s="47">
        <v>0</v>
      </c>
      <c r="AZ39" s="49">
        <v>9.592308886</v>
      </c>
      <c r="BA39" s="54">
        <v>0</v>
      </c>
      <c r="BB39" s="47">
        <v>0</v>
      </c>
      <c r="BC39" s="47">
        <v>0</v>
      </c>
      <c r="BD39" s="47">
        <v>0</v>
      </c>
      <c r="BE39" s="48">
        <v>0</v>
      </c>
      <c r="BF39" s="54">
        <v>0.487423481</v>
      </c>
      <c r="BG39" s="47">
        <v>0</v>
      </c>
      <c r="BH39" s="47">
        <v>0</v>
      </c>
      <c r="BI39" s="47">
        <v>0</v>
      </c>
      <c r="BJ39" s="48">
        <v>9.566281647</v>
      </c>
      <c r="BK39" s="114">
        <f t="shared" si="5"/>
        <v>635.8564739469999</v>
      </c>
    </row>
    <row r="40" spans="1:63" ht="12.75">
      <c r="A40" s="7"/>
      <c r="B40" s="17" t="s">
        <v>43</v>
      </c>
      <c r="C40" s="50">
        <f>SUM(C33:C39)</f>
        <v>0</v>
      </c>
      <c r="D40" s="32">
        <f aca="true" t="shared" si="6" ref="D40:BJ40">SUM(D33:D39)</f>
        <v>55.541063215</v>
      </c>
      <c r="E40" s="32">
        <f t="shared" si="6"/>
        <v>0</v>
      </c>
      <c r="F40" s="32">
        <f t="shared" si="6"/>
        <v>0</v>
      </c>
      <c r="G40" s="51">
        <f t="shared" si="6"/>
        <v>0</v>
      </c>
      <c r="H40" s="50">
        <f t="shared" si="6"/>
        <v>2.163040223</v>
      </c>
      <c r="I40" s="32">
        <f t="shared" si="6"/>
        <v>731.322829717</v>
      </c>
      <c r="J40" s="32">
        <f t="shared" si="6"/>
        <v>93.119555913</v>
      </c>
      <c r="K40" s="32">
        <f t="shared" si="6"/>
        <v>0</v>
      </c>
      <c r="L40" s="51">
        <f t="shared" si="6"/>
        <v>14.600688156</v>
      </c>
      <c r="M40" s="50">
        <f t="shared" si="6"/>
        <v>0</v>
      </c>
      <c r="N40" s="32">
        <f t="shared" si="6"/>
        <v>0</v>
      </c>
      <c r="O40" s="32">
        <f t="shared" si="6"/>
        <v>0</v>
      </c>
      <c r="P40" s="32">
        <f t="shared" si="6"/>
        <v>0</v>
      </c>
      <c r="Q40" s="51">
        <f t="shared" si="6"/>
        <v>0</v>
      </c>
      <c r="R40" s="50">
        <f t="shared" si="6"/>
        <v>0.826535459</v>
      </c>
      <c r="S40" s="32">
        <f t="shared" si="6"/>
        <v>0.00134348</v>
      </c>
      <c r="T40" s="32">
        <f t="shared" si="6"/>
        <v>119.26466238399999</v>
      </c>
      <c r="U40" s="32">
        <f t="shared" si="6"/>
        <v>0</v>
      </c>
      <c r="V40" s="51">
        <f t="shared" si="6"/>
        <v>0.8636832969999999</v>
      </c>
      <c r="W40" s="50">
        <f t="shared" si="6"/>
        <v>0</v>
      </c>
      <c r="X40" s="32">
        <f t="shared" si="6"/>
        <v>0</v>
      </c>
      <c r="Y40" s="32">
        <f t="shared" si="6"/>
        <v>0</v>
      </c>
      <c r="Z40" s="32">
        <f t="shared" si="6"/>
        <v>0</v>
      </c>
      <c r="AA40" s="51">
        <f t="shared" si="6"/>
        <v>0</v>
      </c>
      <c r="AB40" s="50">
        <f t="shared" si="6"/>
        <v>19.498641042000003</v>
      </c>
      <c r="AC40" s="32">
        <f t="shared" si="6"/>
        <v>5.535572341</v>
      </c>
      <c r="AD40" s="32">
        <f t="shared" si="6"/>
        <v>0</v>
      </c>
      <c r="AE40" s="32">
        <f t="shared" si="6"/>
        <v>0</v>
      </c>
      <c r="AF40" s="51">
        <f t="shared" si="6"/>
        <v>770.013088902</v>
      </c>
      <c r="AG40" s="50">
        <f t="shared" si="6"/>
        <v>0</v>
      </c>
      <c r="AH40" s="32">
        <f t="shared" si="6"/>
        <v>0</v>
      </c>
      <c r="AI40" s="32">
        <f t="shared" si="6"/>
        <v>0</v>
      </c>
      <c r="AJ40" s="32">
        <f t="shared" si="6"/>
        <v>0</v>
      </c>
      <c r="AK40" s="51">
        <f t="shared" si="6"/>
        <v>0</v>
      </c>
      <c r="AL40" s="50">
        <f t="shared" si="6"/>
        <v>0.9104952159999999</v>
      </c>
      <c r="AM40" s="32">
        <f t="shared" si="6"/>
        <v>1.1681362659999999</v>
      </c>
      <c r="AN40" s="32">
        <f t="shared" si="6"/>
        <v>0</v>
      </c>
      <c r="AO40" s="32">
        <f t="shared" si="6"/>
        <v>0</v>
      </c>
      <c r="AP40" s="51">
        <f t="shared" si="6"/>
        <v>20.993238993</v>
      </c>
      <c r="AQ40" s="50">
        <f t="shared" si="6"/>
        <v>0</v>
      </c>
      <c r="AR40" s="32">
        <f t="shared" si="6"/>
        <v>0</v>
      </c>
      <c r="AS40" s="32">
        <f t="shared" si="6"/>
        <v>0</v>
      </c>
      <c r="AT40" s="32">
        <f t="shared" si="6"/>
        <v>0</v>
      </c>
      <c r="AU40" s="51">
        <f t="shared" si="6"/>
        <v>0</v>
      </c>
      <c r="AV40" s="50">
        <f t="shared" si="6"/>
        <v>23.386366243</v>
      </c>
      <c r="AW40" s="32">
        <f t="shared" si="6"/>
        <v>49.196909226</v>
      </c>
      <c r="AX40" s="32">
        <f t="shared" si="6"/>
        <v>0</v>
      </c>
      <c r="AY40" s="32">
        <f t="shared" si="6"/>
        <v>0</v>
      </c>
      <c r="AZ40" s="52">
        <f t="shared" si="6"/>
        <v>99.140324624</v>
      </c>
      <c r="BA40" s="50">
        <f t="shared" si="6"/>
        <v>0</v>
      </c>
      <c r="BB40" s="32">
        <f t="shared" si="6"/>
        <v>0</v>
      </c>
      <c r="BC40" s="32">
        <f t="shared" si="6"/>
        <v>0</v>
      </c>
      <c r="BD40" s="32">
        <f t="shared" si="6"/>
        <v>0</v>
      </c>
      <c r="BE40" s="51">
        <f t="shared" si="6"/>
        <v>0</v>
      </c>
      <c r="BF40" s="50">
        <f t="shared" si="6"/>
        <v>3.5466522250000003</v>
      </c>
      <c r="BG40" s="32">
        <f t="shared" si="6"/>
        <v>2.548995739</v>
      </c>
      <c r="BH40" s="32">
        <f t="shared" si="6"/>
        <v>0</v>
      </c>
      <c r="BI40" s="32">
        <f t="shared" si="6"/>
        <v>0</v>
      </c>
      <c r="BJ40" s="51">
        <f t="shared" si="6"/>
        <v>19.358569385000003</v>
      </c>
      <c r="BK40" s="31">
        <f t="shared" si="5"/>
        <v>2033.0003920460001</v>
      </c>
    </row>
    <row r="41" spans="1:63" ht="12.75">
      <c r="A41" s="7"/>
      <c r="B41" s="9" t="s">
        <v>36</v>
      </c>
      <c r="C41" s="50">
        <f>C40+C31+C28+C25+C13+C10</f>
        <v>0</v>
      </c>
      <c r="D41" s="32">
        <f aca="true" t="shared" si="7" ref="D41:BJ41">D40+D31+D28+D25+D13+D10</f>
        <v>503.088705985</v>
      </c>
      <c r="E41" s="32">
        <f t="shared" si="7"/>
        <v>0</v>
      </c>
      <c r="F41" s="32">
        <f t="shared" si="7"/>
        <v>0</v>
      </c>
      <c r="G41" s="32">
        <f t="shared" si="7"/>
        <v>0</v>
      </c>
      <c r="H41" s="50">
        <f t="shared" si="7"/>
        <v>5.029453664</v>
      </c>
      <c r="I41" s="32">
        <f t="shared" si="7"/>
        <v>2438.964024164</v>
      </c>
      <c r="J41" s="32">
        <f t="shared" si="7"/>
        <v>234.863450084</v>
      </c>
      <c r="K41" s="32">
        <f t="shared" si="7"/>
        <v>0</v>
      </c>
      <c r="L41" s="32">
        <f t="shared" si="7"/>
        <v>58.385448838</v>
      </c>
      <c r="M41" s="50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50">
        <f t="shared" si="7"/>
        <v>1.3024957540000002</v>
      </c>
      <c r="S41" s="32">
        <f t="shared" si="7"/>
        <v>329.480763234</v>
      </c>
      <c r="T41" s="32">
        <f t="shared" si="7"/>
        <v>123.1683111</v>
      </c>
      <c r="U41" s="32">
        <f t="shared" si="7"/>
        <v>0</v>
      </c>
      <c r="V41" s="32">
        <f t="shared" si="7"/>
        <v>4.307197711000001</v>
      </c>
      <c r="W41" s="50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50">
        <f t="shared" si="7"/>
        <v>26.809157103</v>
      </c>
      <c r="AC41" s="32">
        <f t="shared" si="7"/>
        <v>35.580036712</v>
      </c>
      <c r="AD41" s="32">
        <f t="shared" si="7"/>
        <v>0</v>
      </c>
      <c r="AE41" s="32">
        <f t="shared" si="7"/>
        <v>0</v>
      </c>
      <c r="AF41" s="32">
        <f t="shared" si="7"/>
        <v>1963.11468208</v>
      </c>
      <c r="AG41" s="50">
        <f t="shared" si="7"/>
        <v>0</v>
      </c>
      <c r="AH41" s="32">
        <f t="shared" si="7"/>
        <v>0</v>
      </c>
      <c r="AI41" s="32">
        <f t="shared" si="7"/>
        <v>0</v>
      </c>
      <c r="AJ41" s="32">
        <f t="shared" si="7"/>
        <v>0</v>
      </c>
      <c r="AK41" s="32">
        <f t="shared" si="7"/>
        <v>0</v>
      </c>
      <c r="AL41" s="50">
        <f t="shared" si="7"/>
        <v>1.562061042</v>
      </c>
      <c r="AM41" s="32">
        <f t="shared" si="7"/>
        <v>1.1681362659999999</v>
      </c>
      <c r="AN41" s="32">
        <f t="shared" si="7"/>
        <v>0</v>
      </c>
      <c r="AO41" s="32">
        <f t="shared" si="7"/>
        <v>0</v>
      </c>
      <c r="AP41" s="32">
        <f t="shared" si="7"/>
        <v>62.961277145000004</v>
      </c>
      <c r="AQ41" s="50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0</v>
      </c>
      <c r="AV41" s="50">
        <f t="shared" si="7"/>
        <v>27.734282208</v>
      </c>
      <c r="AW41" s="32">
        <f t="shared" si="7"/>
        <v>584.599839867</v>
      </c>
      <c r="AX41" s="32">
        <f t="shared" si="7"/>
        <v>0</v>
      </c>
      <c r="AY41" s="32">
        <f t="shared" si="7"/>
        <v>0</v>
      </c>
      <c r="AZ41" s="59">
        <f t="shared" si="7"/>
        <v>185.688143087</v>
      </c>
      <c r="BA41" s="50">
        <f t="shared" si="7"/>
        <v>0</v>
      </c>
      <c r="BB41" s="32">
        <f t="shared" si="7"/>
        <v>0</v>
      </c>
      <c r="BC41" s="32">
        <f t="shared" si="7"/>
        <v>0</v>
      </c>
      <c r="BD41" s="32">
        <f t="shared" si="7"/>
        <v>0</v>
      </c>
      <c r="BE41" s="32">
        <f t="shared" si="7"/>
        <v>0</v>
      </c>
      <c r="BF41" s="50">
        <f t="shared" si="7"/>
        <v>4.614662784</v>
      </c>
      <c r="BG41" s="32">
        <f t="shared" si="7"/>
        <v>11.630757836</v>
      </c>
      <c r="BH41" s="32">
        <f t="shared" si="7"/>
        <v>0</v>
      </c>
      <c r="BI41" s="32">
        <f t="shared" si="7"/>
        <v>0</v>
      </c>
      <c r="BJ41" s="32">
        <f t="shared" si="7"/>
        <v>21.310562735</v>
      </c>
      <c r="BK41" s="27">
        <f>BK40+BK31+BK28+BK25+BK13+BK10</f>
        <v>6625.363449399</v>
      </c>
    </row>
    <row r="42" spans="1:63" ht="3.75" customHeight="1">
      <c r="A42" s="7"/>
      <c r="B42" s="10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6"/>
    </row>
    <row r="43" spans="1:63" ht="12.75">
      <c r="A43" s="7" t="s">
        <v>1</v>
      </c>
      <c r="B43" s="8" t="s">
        <v>7</v>
      </c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6"/>
    </row>
    <row r="44" spans="1:63" s="2" customFormat="1" ht="12.75">
      <c r="A44" s="7" t="s">
        <v>32</v>
      </c>
      <c r="B44" s="16" t="s">
        <v>2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5"/>
    </row>
    <row r="45" spans="1:63" s="2" customFormat="1" ht="12.75">
      <c r="A45" s="7"/>
      <c r="B45" s="29" t="s">
        <v>48</v>
      </c>
      <c r="C45" s="46">
        <v>0</v>
      </c>
      <c r="D45" s="47">
        <v>0.83952583</v>
      </c>
      <c r="E45" s="47">
        <v>0</v>
      </c>
      <c r="F45" s="47">
        <v>0</v>
      </c>
      <c r="G45" s="48">
        <v>0</v>
      </c>
      <c r="H45" s="46">
        <v>3.341327975</v>
      </c>
      <c r="I45" s="47">
        <v>0</v>
      </c>
      <c r="J45" s="47">
        <v>0</v>
      </c>
      <c r="K45" s="47">
        <v>0</v>
      </c>
      <c r="L45" s="48">
        <v>0.231241601</v>
      </c>
      <c r="M45" s="46">
        <v>0</v>
      </c>
      <c r="N45" s="47">
        <v>0</v>
      </c>
      <c r="O45" s="47">
        <v>0</v>
      </c>
      <c r="P45" s="47">
        <v>0</v>
      </c>
      <c r="Q45" s="48">
        <v>0</v>
      </c>
      <c r="R45" s="46">
        <v>1.286288501</v>
      </c>
      <c r="S45" s="47">
        <v>0</v>
      </c>
      <c r="T45" s="47">
        <v>0</v>
      </c>
      <c r="U45" s="47">
        <v>0</v>
      </c>
      <c r="V45" s="48">
        <v>0.062358997</v>
      </c>
      <c r="W45" s="46">
        <v>0</v>
      </c>
      <c r="X45" s="47">
        <v>0</v>
      </c>
      <c r="Y45" s="47">
        <v>0</v>
      </c>
      <c r="Z45" s="47">
        <v>0</v>
      </c>
      <c r="AA45" s="48">
        <v>0</v>
      </c>
      <c r="AB45" s="46">
        <v>6.795752389</v>
      </c>
      <c r="AC45" s="47">
        <v>0</v>
      </c>
      <c r="AD45" s="47">
        <v>0</v>
      </c>
      <c r="AE45" s="47">
        <v>0</v>
      </c>
      <c r="AF45" s="48">
        <v>2.496460361</v>
      </c>
      <c r="AG45" s="46">
        <v>0</v>
      </c>
      <c r="AH45" s="47">
        <v>0</v>
      </c>
      <c r="AI45" s="47">
        <v>0</v>
      </c>
      <c r="AJ45" s="47">
        <v>0</v>
      </c>
      <c r="AK45" s="48">
        <v>0</v>
      </c>
      <c r="AL45" s="46">
        <v>0.505336863</v>
      </c>
      <c r="AM45" s="47">
        <v>0</v>
      </c>
      <c r="AN45" s="47">
        <v>0</v>
      </c>
      <c r="AO45" s="47">
        <v>0</v>
      </c>
      <c r="AP45" s="48">
        <v>0.10853265</v>
      </c>
      <c r="AQ45" s="46">
        <v>0</v>
      </c>
      <c r="AR45" s="47">
        <v>0</v>
      </c>
      <c r="AS45" s="47">
        <v>0</v>
      </c>
      <c r="AT45" s="47">
        <v>0</v>
      </c>
      <c r="AU45" s="48">
        <v>0</v>
      </c>
      <c r="AV45" s="46">
        <v>105.746054197</v>
      </c>
      <c r="AW45" s="47">
        <v>0.428905902</v>
      </c>
      <c r="AX45" s="47">
        <v>0</v>
      </c>
      <c r="AY45" s="47">
        <v>0</v>
      </c>
      <c r="AZ45" s="49">
        <v>4.877196865</v>
      </c>
      <c r="BA45" s="46">
        <v>0</v>
      </c>
      <c r="BB45" s="47">
        <v>0</v>
      </c>
      <c r="BC45" s="47">
        <v>0</v>
      </c>
      <c r="BD45" s="47">
        <v>0</v>
      </c>
      <c r="BE45" s="48">
        <v>0</v>
      </c>
      <c r="BF45" s="46">
        <v>34.83262979</v>
      </c>
      <c r="BG45" s="47">
        <v>0.022280651</v>
      </c>
      <c r="BH45" s="47">
        <v>0</v>
      </c>
      <c r="BI45" s="47">
        <v>0</v>
      </c>
      <c r="BJ45" s="48">
        <v>0.152028685</v>
      </c>
      <c r="BK45" s="114">
        <f>SUM(C45:BJ45)</f>
        <v>161.725921257</v>
      </c>
    </row>
    <row r="46" spans="1:63" s="2" customFormat="1" ht="12.75">
      <c r="A46" s="7"/>
      <c r="B46" s="17" t="s">
        <v>41</v>
      </c>
      <c r="C46" s="50">
        <f aca="true" t="shared" si="8" ref="C46:BK46">SUM(C45)</f>
        <v>0</v>
      </c>
      <c r="D46" s="32">
        <f t="shared" si="8"/>
        <v>0.83952583</v>
      </c>
      <c r="E46" s="32">
        <f t="shared" si="8"/>
        <v>0</v>
      </c>
      <c r="F46" s="32">
        <f t="shared" si="8"/>
        <v>0</v>
      </c>
      <c r="G46" s="51">
        <f t="shared" si="8"/>
        <v>0</v>
      </c>
      <c r="H46" s="50">
        <f t="shared" si="8"/>
        <v>3.341327975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51">
        <f t="shared" si="8"/>
        <v>0.231241601</v>
      </c>
      <c r="M46" s="50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0</v>
      </c>
      <c r="Q46" s="51">
        <f t="shared" si="8"/>
        <v>0</v>
      </c>
      <c r="R46" s="50">
        <f t="shared" si="8"/>
        <v>1.286288501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51">
        <f t="shared" si="8"/>
        <v>0.062358997</v>
      </c>
      <c r="W46" s="50">
        <f t="shared" si="8"/>
        <v>0</v>
      </c>
      <c r="X46" s="32">
        <f t="shared" si="8"/>
        <v>0</v>
      </c>
      <c r="Y46" s="32">
        <f t="shared" si="8"/>
        <v>0</v>
      </c>
      <c r="Z46" s="32">
        <f t="shared" si="8"/>
        <v>0</v>
      </c>
      <c r="AA46" s="51">
        <f t="shared" si="8"/>
        <v>0</v>
      </c>
      <c r="AB46" s="50">
        <f t="shared" si="8"/>
        <v>6.795752389</v>
      </c>
      <c r="AC46" s="32">
        <f t="shared" si="8"/>
        <v>0</v>
      </c>
      <c r="AD46" s="32">
        <f t="shared" si="8"/>
        <v>0</v>
      </c>
      <c r="AE46" s="32">
        <f t="shared" si="8"/>
        <v>0</v>
      </c>
      <c r="AF46" s="51">
        <f t="shared" si="8"/>
        <v>2.496460361</v>
      </c>
      <c r="AG46" s="50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51">
        <f t="shared" si="8"/>
        <v>0</v>
      </c>
      <c r="AL46" s="50">
        <f t="shared" si="8"/>
        <v>0.505336863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51">
        <f t="shared" si="8"/>
        <v>0.10853265</v>
      </c>
      <c r="AQ46" s="50">
        <f t="shared" si="8"/>
        <v>0</v>
      </c>
      <c r="AR46" s="32">
        <f t="shared" si="8"/>
        <v>0</v>
      </c>
      <c r="AS46" s="32">
        <f t="shared" si="8"/>
        <v>0</v>
      </c>
      <c r="AT46" s="32">
        <f t="shared" si="8"/>
        <v>0</v>
      </c>
      <c r="AU46" s="51">
        <f t="shared" si="8"/>
        <v>0</v>
      </c>
      <c r="AV46" s="50">
        <f t="shared" si="8"/>
        <v>105.746054197</v>
      </c>
      <c r="AW46" s="32">
        <f t="shared" si="8"/>
        <v>0.428905902</v>
      </c>
      <c r="AX46" s="32">
        <f t="shared" si="8"/>
        <v>0</v>
      </c>
      <c r="AY46" s="32">
        <f t="shared" si="8"/>
        <v>0</v>
      </c>
      <c r="AZ46" s="52">
        <f t="shared" si="8"/>
        <v>4.877196865</v>
      </c>
      <c r="BA46" s="50">
        <f t="shared" si="8"/>
        <v>0</v>
      </c>
      <c r="BB46" s="32">
        <f t="shared" si="8"/>
        <v>0</v>
      </c>
      <c r="BC46" s="32">
        <f t="shared" si="8"/>
        <v>0</v>
      </c>
      <c r="BD46" s="32">
        <f t="shared" si="8"/>
        <v>0</v>
      </c>
      <c r="BE46" s="51">
        <f t="shared" si="8"/>
        <v>0</v>
      </c>
      <c r="BF46" s="50">
        <f t="shared" si="8"/>
        <v>34.83262979</v>
      </c>
      <c r="BG46" s="32">
        <f t="shared" si="8"/>
        <v>0.022280651</v>
      </c>
      <c r="BH46" s="32">
        <f t="shared" si="8"/>
        <v>0</v>
      </c>
      <c r="BI46" s="32">
        <f t="shared" si="8"/>
        <v>0</v>
      </c>
      <c r="BJ46" s="51">
        <f t="shared" si="8"/>
        <v>0.152028685</v>
      </c>
      <c r="BK46" s="50">
        <f t="shared" si="8"/>
        <v>161.725921257</v>
      </c>
    </row>
    <row r="47" spans="1:63" ht="12.75">
      <c r="A47" s="7" t="s">
        <v>33</v>
      </c>
      <c r="B47" s="16" t="s">
        <v>14</v>
      </c>
      <c r="C47" s="7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6"/>
    </row>
    <row r="48" spans="1:63" ht="12.75">
      <c r="A48" s="7"/>
      <c r="B48" s="58" t="s">
        <v>119</v>
      </c>
      <c r="C48" s="46">
        <v>0</v>
      </c>
      <c r="D48" s="47">
        <v>0.667631774</v>
      </c>
      <c r="E48" s="47">
        <v>0</v>
      </c>
      <c r="F48" s="47">
        <v>0</v>
      </c>
      <c r="G48" s="48">
        <v>0</v>
      </c>
      <c r="H48" s="46">
        <v>0.49196506</v>
      </c>
      <c r="I48" s="47">
        <v>1.993463371</v>
      </c>
      <c r="J48" s="47">
        <v>0</v>
      </c>
      <c r="K48" s="47">
        <v>0</v>
      </c>
      <c r="L48" s="48">
        <v>5.112571814</v>
      </c>
      <c r="M48" s="46">
        <v>0</v>
      </c>
      <c r="N48" s="47">
        <v>0</v>
      </c>
      <c r="O48" s="47">
        <v>0</v>
      </c>
      <c r="P48" s="47">
        <v>0</v>
      </c>
      <c r="Q48" s="48">
        <v>0</v>
      </c>
      <c r="R48" s="46">
        <v>0.348299171</v>
      </c>
      <c r="S48" s="47">
        <v>0</v>
      </c>
      <c r="T48" s="47">
        <v>0</v>
      </c>
      <c r="U48" s="47">
        <v>0</v>
      </c>
      <c r="V48" s="48">
        <v>0.038465098</v>
      </c>
      <c r="W48" s="46">
        <v>0</v>
      </c>
      <c r="X48" s="47">
        <v>0</v>
      </c>
      <c r="Y48" s="47">
        <v>0</v>
      </c>
      <c r="Z48" s="47">
        <v>0</v>
      </c>
      <c r="AA48" s="48">
        <v>0</v>
      </c>
      <c r="AB48" s="46">
        <v>11.945844468</v>
      </c>
      <c r="AC48" s="47">
        <v>4.007727538</v>
      </c>
      <c r="AD48" s="47">
        <v>0</v>
      </c>
      <c r="AE48" s="47">
        <v>0</v>
      </c>
      <c r="AF48" s="48">
        <v>333.74038547</v>
      </c>
      <c r="AG48" s="46">
        <v>0</v>
      </c>
      <c r="AH48" s="47">
        <v>0</v>
      </c>
      <c r="AI48" s="47">
        <v>0</v>
      </c>
      <c r="AJ48" s="47">
        <v>0</v>
      </c>
      <c r="AK48" s="48">
        <v>0</v>
      </c>
      <c r="AL48" s="46">
        <v>0.644432912</v>
      </c>
      <c r="AM48" s="47">
        <v>0.323886855</v>
      </c>
      <c r="AN48" s="47">
        <v>0</v>
      </c>
      <c r="AO48" s="47">
        <v>0</v>
      </c>
      <c r="AP48" s="48">
        <v>10.648974888</v>
      </c>
      <c r="AQ48" s="46">
        <v>0</v>
      </c>
      <c r="AR48" s="47">
        <v>0</v>
      </c>
      <c r="AS48" s="47">
        <v>0</v>
      </c>
      <c r="AT48" s="47">
        <v>0</v>
      </c>
      <c r="AU48" s="48">
        <v>0</v>
      </c>
      <c r="AV48" s="46">
        <v>11.408655261</v>
      </c>
      <c r="AW48" s="47">
        <v>30.427793727</v>
      </c>
      <c r="AX48" s="47">
        <v>0</v>
      </c>
      <c r="AY48" s="47">
        <v>0</v>
      </c>
      <c r="AZ48" s="49">
        <v>78.373385814</v>
      </c>
      <c r="BA48" s="46">
        <v>0</v>
      </c>
      <c r="BB48" s="47">
        <v>0</v>
      </c>
      <c r="BC48" s="47">
        <v>0</v>
      </c>
      <c r="BD48" s="47">
        <v>0</v>
      </c>
      <c r="BE48" s="48">
        <v>0</v>
      </c>
      <c r="BF48" s="46">
        <v>7.95577909</v>
      </c>
      <c r="BG48" s="47">
        <v>0.000950553</v>
      </c>
      <c r="BH48" s="47">
        <v>0</v>
      </c>
      <c r="BI48" s="47">
        <v>0</v>
      </c>
      <c r="BJ48" s="48">
        <v>7.073635771</v>
      </c>
      <c r="BK48" s="114">
        <f>SUM(C48:BJ48)</f>
        <v>505.203848635</v>
      </c>
    </row>
    <row r="49" spans="1:63" ht="12.75">
      <c r="A49" s="7"/>
      <c r="B49" s="58" t="s">
        <v>50</v>
      </c>
      <c r="C49" s="46">
        <v>0</v>
      </c>
      <c r="D49" s="47">
        <v>0.467828164</v>
      </c>
      <c r="E49" s="47">
        <v>0</v>
      </c>
      <c r="F49" s="47">
        <v>0</v>
      </c>
      <c r="G49" s="48">
        <v>0</v>
      </c>
      <c r="H49" s="46">
        <v>0.821397979</v>
      </c>
      <c r="I49" s="47">
        <v>0.001642096</v>
      </c>
      <c r="J49" s="47">
        <v>0</v>
      </c>
      <c r="K49" s="47">
        <v>0</v>
      </c>
      <c r="L49" s="48">
        <v>0.752593341</v>
      </c>
      <c r="M49" s="46">
        <v>0</v>
      </c>
      <c r="N49" s="47">
        <v>0</v>
      </c>
      <c r="O49" s="47">
        <v>0</v>
      </c>
      <c r="P49" s="47">
        <v>0</v>
      </c>
      <c r="Q49" s="48">
        <v>0</v>
      </c>
      <c r="R49" s="46">
        <v>0.423186725</v>
      </c>
      <c r="S49" s="47">
        <v>0</v>
      </c>
      <c r="T49" s="47">
        <v>0</v>
      </c>
      <c r="U49" s="47">
        <v>0</v>
      </c>
      <c r="V49" s="48">
        <v>0</v>
      </c>
      <c r="W49" s="46">
        <v>0</v>
      </c>
      <c r="X49" s="47">
        <v>0</v>
      </c>
      <c r="Y49" s="47">
        <v>0</v>
      </c>
      <c r="Z49" s="47">
        <v>0</v>
      </c>
      <c r="AA49" s="48">
        <v>0</v>
      </c>
      <c r="AB49" s="46">
        <v>5.754921239</v>
      </c>
      <c r="AC49" s="47">
        <v>0.243823575</v>
      </c>
      <c r="AD49" s="47">
        <v>0</v>
      </c>
      <c r="AE49" s="47">
        <v>0</v>
      </c>
      <c r="AF49" s="48">
        <v>9.139336813</v>
      </c>
      <c r="AG49" s="46">
        <v>0</v>
      </c>
      <c r="AH49" s="47">
        <v>0</v>
      </c>
      <c r="AI49" s="47">
        <v>0</v>
      </c>
      <c r="AJ49" s="47">
        <v>0</v>
      </c>
      <c r="AK49" s="48">
        <v>0</v>
      </c>
      <c r="AL49" s="46">
        <v>0.322687203</v>
      </c>
      <c r="AM49" s="47">
        <v>0.001857555</v>
      </c>
      <c r="AN49" s="47">
        <v>0</v>
      </c>
      <c r="AO49" s="47">
        <v>0</v>
      </c>
      <c r="AP49" s="48">
        <v>0.280397245</v>
      </c>
      <c r="AQ49" s="46">
        <v>0</v>
      </c>
      <c r="AR49" s="47">
        <v>0</v>
      </c>
      <c r="AS49" s="47">
        <v>0</v>
      </c>
      <c r="AT49" s="47">
        <v>0</v>
      </c>
      <c r="AU49" s="48">
        <v>0</v>
      </c>
      <c r="AV49" s="46">
        <v>38.022643305</v>
      </c>
      <c r="AW49" s="47">
        <v>3.14702655</v>
      </c>
      <c r="AX49" s="47">
        <v>0</v>
      </c>
      <c r="AY49" s="47">
        <v>0</v>
      </c>
      <c r="AZ49" s="49">
        <v>7.585711658</v>
      </c>
      <c r="BA49" s="46">
        <v>0</v>
      </c>
      <c r="BB49" s="47">
        <v>0</v>
      </c>
      <c r="BC49" s="47">
        <v>0</v>
      </c>
      <c r="BD49" s="47">
        <v>0</v>
      </c>
      <c r="BE49" s="48">
        <v>0</v>
      </c>
      <c r="BF49" s="46">
        <v>12.943526855</v>
      </c>
      <c r="BG49" s="47">
        <v>0.131562183</v>
      </c>
      <c r="BH49" s="47">
        <v>0</v>
      </c>
      <c r="BI49" s="47">
        <v>0</v>
      </c>
      <c r="BJ49" s="48">
        <v>0.460362713</v>
      </c>
      <c r="BK49" s="114">
        <f aca="true" t="shared" si="9" ref="BK49:BK54">SUM(C49:BJ49)</f>
        <v>80.500505199</v>
      </c>
    </row>
    <row r="50" spans="1:63" ht="12.75">
      <c r="A50" s="7"/>
      <c r="B50" s="58" t="s">
        <v>122</v>
      </c>
      <c r="C50" s="46">
        <v>0</v>
      </c>
      <c r="D50" s="47">
        <v>0.602737581</v>
      </c>
      <c r="E50" s="47">
        <v>0</v>
      </c>
      <c r="F50" s="47">
        <v>0</v>
      </c>
      <c r="G50" s="48">
        <v>0</v>
      </c>
      <c r="H50" s="46">
        <v>1.325116343</v>
      </c>
      <c r="I50" s="47">
        <v>1.200468451</v>
      </c>
      <c r="J50" s="47">
        <v>0</v>
      </c>
      <c r="K50" s="47">
        <v>0</v>
      </c>
      <c r="L50" s="48">
        <v>2.611924761</v>
      </c>
      <c r="M50" s="46">
        <v>0</v>
      </c>
      <c r="N50" s="47">
        <v>0</v>
      </c>
      <c r="O50" s="47">
        <v>0</v>
      </c>
      <c r="P50" s="47">
        <v>0</v>
      </c>
      <c r="Q50" s="48">
        <v>0</v>
      </c>
      <c r="R50" s="46">
        <v>0.626149588</v>
      </c>
      <c r="S50" s="47">
        <v>0</v>
      </c>
      <c r="T50" s="47">
        <v>0</v>
      </c>
      <c r="U50" s="47">
        <v>0</v>
      </c>
      <c r="V50" s="48">
        <v>0.129936094</v>
      </c>
      <c r="W50" s="46">
        <v>0</v>
      </c>
      <c r="X50" s="47">
        <v>0</v>
      </c>
      <c r="Y50" s="47">
        <v>0</v>
      </c>
      <c r="Z50" s="47">
        <v>0</v>
      </c>
      <c r="AA50" s="48">
        <v>0</v>
      </c>
      <c r="AB50" s="46">
        <v>12.903338625</v>
      </c>
      <c r="AC50" s="47">
        <v>5.529230068</v>
      </c>
      <c r="AD50" s="47">
        <v>0</v>
      </c>
      <c r="AE50" s="47">
        <v>0</v>
      </c>
      <c r="AF50" s="48">
        <v>323.032192231</v>
      </c>
      <c r="AG50" s="46">
        <v>0</v>
      </c>
      <c r="AH50" s="47">
        <v>0</v>
      </c>
      <c r="AI50" s="47">
        <v>0</v>
      </c>
      <c r="AJ50" s="47">
        <v>0</v>
      </c>
      <c r="AK50" s="48">
        <v>0</v>
      </c>
      <c r="AL50" s="46">
        <v>0.756246123</v>
      </c>
      <c r="AM50" s="47">
        <v>0</v>
      </c>
      <c r="AN50" s="47">
        <v>0</v>
      </c>
      <c r="AO50" s="47">
        <v>0</v>
      </c>
      <c r="AP50" s="48">
        <v>11.871167157</v>
      </c>
      <c r="AQ50" s="46">
        <v>0</v>
      </c>
      <c r="AR50" s="47">
        <v>0</v>
      </c>
      <c r="AS50" s="47">
        <v>0</v>
      </c>
      <c r="AT50" s="47">
        <v>0</v>
      </c>
      <c r="AU50" s="48">
        <v>0</v>
      </c>
      <c r="AV50" s="46">
        <v>22.932612508</v>
      </c>
      <c r="AW50" s="47">
        <v>25.217328827</v>
      </c>
      <c r="AX50" s="47">
        <v>0</v>
      </c>
      <c r="AY50" s="47">
        <v>0</v>
      </c>
      <c r="AZ50" s="49">
        <v>92.968784285</v>
      </c>
      <c r="BA50" s="46">
        <v>0</v>
      </c>
      <c r="BB50" s="47">
        <v>0</v>
      </c>
      <c r="BC50" s="47">
        <v>0</v>
      </c>
      <c r="BD50" s="47">
        <v>0</v>
      </c>
      <c r="BE50" s="48">
        <v>0</v>
      </c>
      <c r="BF50" s="46">
        <v>9.939156698</v>
      </c>
      <c r="BG50" s="47">
        <v>1.008495404</v>
      </c>
      <c r="BH50" s="47">
        <v>0</v>
      </c>
      <c r="BI50" s="47">
        <v>0</v>
      </c>
      <c r="BJ50" s="48">
        <v>17.784197104</v>
      </c>
      <c r="BK50" s="114">
        <f t="shared" si="9"/>
        <v>530.439081848</v>
      </c>
    </row>
    <row r="51" spans="1:63" ht="12.75">
      <c r="A51" s="7"/>
      <c r="B51" s="58" t="s">
        <v>109</v>
      </c>
      <c r="C51" s="46">
        <v>0</v>
      </c>
      <c r="D51" s="47">
        <v>0.894336013</v>
      </c>
      <c r="E51" s="47">
        <v>0</v>
      </c>
      <c r="F51" s="47">
        <v>0</v>
      </c>
      <c r="G51" s="48">
        <v>0</v>
      </c>
      <c r="H51" s="46">
        <v>9.082071168</v>
      </c>
      <c r="I51" s="47">
        <v>71.150730142</v>
      </c>
      <c r="J51" s="47">
        <v>0</v>
      </c>
      <c r="K51" s="47">
        <v>0</v>
      </c>
      <c r="L51" s="48">
        <v>6.422292962</v>
      </c>
      <c r="M51" s="46">
        <v>0</v>
      </c>
      <c r="N51" s="47">
        <v>0</v>
      </c>
      <c r="O51" s="47">
        <v>0</v>
      </c>
      <c r="P51" s="47">
        <v>0</v>
      </c>
      <c r="Q51" s="48">
        <v>0</v>
      </c>
      <c r="R51" s="46">
        <v>2.257477641</v>
      </c>
      <c r="S51" s="47">
        <v>2.619844488</v>
      </c>
      <c r="T51" s="47">
        <v>0</v>
      </c>
      <c r="U51" s="47">
        <v>0</v>
      </c>
      <c r="V51" s="48">
        <v>2.534021561</v>
      </c>
      <c r="W51" s="46">
        <v>0</v>
      </c>
      <c r="X51" s="47">
        <v>0</v>
      </c>
      <c r="Y51" s="47">
        <v>0</v>
      </c>
      <c r="Z51" s="47">
        <v>0</v>
      </c>
      <c r="AA51" s="48">
        <v>0</v>
      </c>
      <c r="AB51" s="46">
        <v>61.888491717</v>
      </c>
      <c r="AC51" s="47">
        <v>1.573235802</v>
      </c>
      <c r="AD51" s="47">
        <v>0</v>
      </c>
      <c r="AE51" s="47">
        <v>0</v>
      </c>
      <c r="AF51" s="48">
        <v>139.60546955</v>
      </c>
      <c r="AG51" s="46">
        <v>0</v>
      </c>
      <c r="AH51" s="47">
        <v>0</v>
      </c>
      <c r="AI51" s="47">
        <v>0</v>
      </c>
      <c r="AJ51" s="47">
        <v>0</v>
      </c>
      <c r="AK51" s="48">
        <v>0</v>
      </c>
      <c r="AL51" s="46">
        <v>3.713555722</v>
      </c>
      <c r="AM51" s="47">
        <v>2.794245116</v>
      </c>
      <c r="AN51" s="47">
        <v>0</v>
      </c>
      <c r="AO51" s="47">
        <v>0</v>
      </c>
      <c r="AP51" s="48">
        <v>6.72041874</v>
      </c>
      <c r="AQ51" s="46">
        <v>0</v>
      </c>
      <c r="AR51" s="47">
        <v>0</v>
      </c>
      <c r="AS51" s="47">
        <v>0</v>
      </c>
      <c r="AT51" s="47">
        <v>0</v>
      </c>
      <c r="AU51" s="48">
        <v>0</v>
      </c>
      <c r="AV51" s="46">
        <v>175.960170948</v>
      </c>
      <c r="AW51" s="47">
        <v>26.424280701</v>
      </c>
      <c r="AX51" s="47">
        <v>0</v>
      </c>
      <c r="AY51" s="47">
        <v>0</v>
      </c>
      <c r="AZ51" s="49">
        <v>123.833493634</v>
      </c>
      <c r="BA51" s="46">
        <v>0</v>
      </c>
      <c r="BB51" s="47">
        <v>0</v>
      </c>
      <c r="BC51" s="47">
        <v>0</v>
      </c>
      <c r="BD51" s="47">
        <v>0</v>
      </c>
      <c r="BE51" s="48">
        <v>0</v>
      </c>
      <c r="BF51" s="46">
        <v>37.696046062</v>
      </c>
      <c r="BG51" s="47">
        <v>1.35111772</v>
      </c>
      <c r="BH51" s="47">
        <v>0</v>
      </c>
      <c r="BI51" s="47">
        <v>0</v>
      </c>
      <c r="BJ51" s="48">
        <v>5.479984427</v>
      </c>
      <c r="BK51" s="114">
        <f t="shared" si="9"/>
        <v>682.0012841140001</v>
      </c>
    </row>
    <row r="52" spans="1:63" ht="12.75">
      <c r="A52" s="7"/>
      <c r="B52" s="58" t="s">
        <v>110</v>
      </c>
      <c r="C52" s="46">
        <v>0</v>
      </c>
      <c r="D52" s="47">
        <v>0.807393564</v>
      </c>
      <c r="E52" s="47">
        <v>0</v>
      </c>
      <c r="F52" s="47">
        <v>0</v>
      </c>
      <c r="G52" s="48">
        <v>0</v>
      </c>
      <c r="H52" s="46">
        <v>3.653098311</v>
      </c>
      <c r="I52" s="47">
        <v>0.346239917</v>
      </c>
      <c r="J52" s="47">
        <v>0</v>
      </c>
      <c r="K52" s="47">
        <v>0</v>
      </c>
      <c r="L52" s="48">
        <v>8.101368318</v>
      </c>
      <c r="M52" s="46">
        <v>0</v>
      </c>
      <c r="N52" s="47">
        <v>0</v>
      </c>
      <c r="O52" s="47">
        <v>0</v>
      </c>
      <c r="P52" s="47">
        <v>0</v>
      </c>
      <c r="Q52" s="48">
        <v>0</v>
      </c>
      <c r="R52" s="46">
        <v>0.850574547</v>
      </c>
      <c r="S52" s="47">
        <v>0</v>
      </c>
      <c r="T52" s="47">
        <v>0</v>
      </c>
      <c r="U52" s="47">
        <v>0</v>
      </c>
      <c r="V52" s="48">
        <v>0.180616014</v>
      </c>
      <c r="W52" s="46">
        <v>0</v>
      </c>
      <c r="X52" s="47">
        <v>0</v>
      </c>
      <c r="Y52" s="47">
        <v>0</v>
      </c>
      <c r="Z52" s="47">
        <v>0</v>
      </c>
      <c r="AA52" s="48">
        <v>0</v>
      </c>
      <c r="AB52" s="46">
        <v>43.730936998</v>
      </c>
      <c r="AC52" s="47">
        <v>1.412560789</v>
      </c>
      <c r="AD52" s="47">
        <v>0</v>
      </c>
      <c r="AE52" s="47">
        <v>0</v>
      </c>
      <c r="AF52" s="48">
        <v>112.31422507</v>
      </c>
      <c r="AG52" s="46">
        <v>0</v>
      </c>
      <c r="AH52" s="47">
        <v>0</v>
      </c>
      <c r="AI52" s="47">
        <v>0</v>
      </c>
      <c r="AJ52" s="47">
        <v>0</v>
      </c>
      <c r="AK52" s="48">
        <v>0</v>
      </c>
      <c r="AL52" s="46">
        <v>2.693791324</v>
      </c>
      <c r="AM52" s="47">
        <v>1.237742982</v>
      </c>
      <c r="AN52" s="47">
        <v>0</v>
      </c>
      <c r="AO52" s="47">
        <v>0</v>
      </c>
      <c r="AP52" s="48">
        <v>6.752561366</v>
      </c>
      <c r="AQ52" s="46">
        <v>0</v>
      </c>
      <c r="AR52" s="47">
        <v>0</v>
      </c>
      <c r="AS52" s="47">
        <v>0</v>
      </c>
      <c r="AT52" s="47">
        <v>0</v>
      </c>
      <c r="AU52" s="48">
        <v>0</v>
      </c>
      <c r="AV52" s="46">
        <v>81.345948962</v>
      </c>
      <c r="AW52" s="47">
        <v>20.13056633</v>
      </c>
      <c r="AX52" s="47">
        <v>0</v>
      </c>
      <c r="AY52" s="47">
        <v>0</v>
      </c>
      <c r="AZ52" s="49">
        <v>47.758998708</v>
      </c>
      <c r="BA52" s="46">
        <v>0</v>
      </c>
      <c r="BB52" s="47">
        <v>0</v>
      </c>
      <c r="BC52" s="47">
        <v>0</v>
      </c>
      <c r="BD52" s="47">
        <v>0</v>
      </c>
      <c r="BE52" s="48">
        <v>0</v>
      </c>
      <c r="BF52" s="46">
        <v>23.325920648</v>
      </c>
      <c r="BG52" s="47">
        <v>0.259487074</v>
      </c>
      <c r="BH52" s="47">
        <v>0</v>
      </c>
      <c r="BI52" s="47">
        <v>0</v>
      </c>
      <c r="BJ52" s="48">
        <v>3.971971196</v>
      </c>
      <c r="BK52" s="114">
        <f t="shared" si="9"/>
        <v>358.874002118</v>
      </c>
    </row>
    <row r="53" spans="1:63" ht="12.75">
      <c r="A53" s="7"/>
      <c r="B53" s="58" t="s">
        <v>111</v>
      </c>
      <c r="C53" s="46">
        <v>0</v>
      </c>
      <c r="D53" s="47">
        <v>0.75854231</v>
      </c>
      <c r="E53" s="47">
        <v>0</v>
      </c>
      <c r="F53" s="47">
        <v>0</v>
      </c>
      <c r="G53" s="48">
        <v>0</v>
      </c>
      <c r="H53" s="46">
        <v>5.0400753</v>
      </c>
      <c r="I53" s="47">
        <v>22.884267189</v>
      </c>
      <c r="J53" s="47">
        <v>0</v>
      </c>
      <c r="K53" s="47">
        <v>0</v>
      </c>
      <c r="L53" s="48">
        <v>7.914654682</v>
      </c>
      <c r="M53" s="46">
        <v>0</v>
      </c>
      <c r="N53" s="47">
        <v>0</v>
      </c>
      <c r="O53" s="47">
        <v>0</v>
      </c>
      <c r="P53" s="47">
        <v>0</v>
      </c>
      <c r="Q53" s="48">
        <v>0</v>
      </c>
      <c r="R53" s="46">
        <v>2.005104663</v>
      </c>
      <c r="S53" s="47">
        <v>0</v>
      </c>
      <c r="T53" s="47">
        <v>0</v>
      </c>
      <c r="U53" s="47">
        <v>0</v>
      </c>
      <c r="V53" s="48">
        <v>0.427373166</v>
      </c>
      <c r="W53" s="46">
        <v>0</v>
      </c>
      <c r="X53" s="47">
        <v>0</v>
      </c>
      <c r="Y53" s="47">
        <v>0</v>
      </c>
      <c r="Z53" s="47">
        <v>0</v>
      </c>
      <c r="AA53" s="48">
        <v>0</v>
      </c>
      <c r="AB53" s="46">
        <v>22.828512195</v>
      </c>
      <c r="AC53" s="47">
        <v>4.019349251</v>
      </c>
      <c r="AD53" s="47">
        <v>0</v>
      </c>
      <c r="AE53" s="47">
        <v>0</v>
      </c>
      <c r="AF53" s="48">
        <v>103.927694731</v>
      </c>
      <c r="AG53" s="46">
        <v>0</v>
      </c>
      <c r="AH53" s="47">
        <v>0</v>
      </c>
      <c r="AI53" s="47">
        <v>0</v>
      </c>
      <c r="AJ53" s="47">
        <v>0</v>
      </c>
      <c r="AK53" s="48">
        <v>0</v>
      </c>
      <c r="AL53" s="46">
        <v>2.068631371</v>
      </c>
      <c r="AM53" s="47">
        <v>0.461554769</v>
      </c>
      <c r="AN53" s="47">
        <v>0</v>
      </c>
      <c r="AO53" s="47">
        <v>0</v>
      </c>
      <c r="AP53" s="48">
        <v>4.62194262</v>
      </c>
      <c r="AQ53" s="46">
        <v>0</v>
      </c>
      <c r="AR53" s="47">
        <v>0</v>
      </c>
      <c r="AS53" s="47">
        <v>0</v>
      </c>
      <c r="AT53" s="47">
        <v>0</v>
      </c>
      <c r="AU53" s="48">
        <v>0</v>
      </c>
      <c r="AV53" s="46">
        <v>56.824127434</v>
      </c>
      <c r="AW53" s="47">
        <v>17.926648491</v>
      </c>
      <c r="AX53" s="47">
        <v>0</v>
      </c>
      <c r="AY53" s="47">
        <v>0</v>
      </c>
      <c r="AZ53" s="49">
        <v>49.75671292</v>
      </c>
      <c r="BA53" s="46">
        <v>0</v>
      </c>
      <c r="BB53" s="47">
        <v>0</v>
      </c>
      <c r="BC53" s="47">
        <v>0</v>
      </c>
      <c r="BD53" s="47">
        <v>0</v>
      </c>
      <c r="BE53" s="48">
        <v>0</v>
      </c>
      <c r="BF53" s="46">
        <v>16.924078229</v>
      </c>
      <c r="BG53" s="47">
        <v>1.135828258</v>
      </c>
      <c r="BH53" s="47">
        <v>3.745345925</v>
      </c>
      <c r="BI53" s="47">
        <v>0</v>
      </c>
      <c r="BJ53" s="48">
        <v>3.646910835</v>
      </c>
      <c r="BK53" s="114">
        <f t="shared" si="9"/>
        <v>326.917354339</v>
      </c>
    </row>
    <row r="54" spans="1:63" ht="12.75">
      <c r="A54" s="7"/>
      <c r="B54" s="58" t="s">
        <v>127</v>
      </c>
      <c r="C54" s="46">
        <v>0</v>
      </c>
      <c r="D54" s="47">
        <v>0.611272985</v>
      </c>
      <c r="E54" s="47">
        <v>0</v>
      </c>
      <c r="F54" s="47">
        <v>0</v>
      </c>
      <c r="G54" s="60">
        <v>0</v>
      </c>
      <c r="H54" s="46">
        <v>2.258055896</v>
      </c>
      <c r="I54" s="47">
        <v>0</v>
      </c>
      <c r="J54" s="47">
        <v>6.112729848</v>
      </c>
      <c r="K54" s="47">
        <v>0</v>
      </c>
      <c r="L54" s="60">
        <v>1.498625326</v>
      </c>
      <c r="M54" s="46">
        <v>0</v>
      </c>
      <c r="N54" s="47">
        <v>0</v>
      </c>
      <c r="O54" s="47">
        <v>0</v>
      </c>
      <c r="P54" s="47">
        <v>0</v>
      </c>
      <c r="Q54" s="60">
        <v>0</v>
      </c>
      <c r="R54" s="46">
        <v>1.569419949</v>
      </c>
      <c r="S54" s="47">
        <v>0</v>
      </c>
      <c r="T54" s="47">
        <v>0</v>
      </c>
      <c r="U54" s="47">
        <v>0</v>
      </c>
      <c r="V54" s="60">
        <v>0.263269128</v>
      </c>
      <c r="W54" s="46">
        <v>0</v>
      </c>
      <c r="X54" s="47">
        <v>0</v>
      </c>
      <c r="Y54" s="47">
        <v>0</v>
      </c>
      <c r="Z54" s="47">
        <v>0</v>
      </c>
      <c r="AA54" s="60">
        <v>0</v>
      </c>
      <c r="AB54" s="46">
        <v>26.717240906</v>
      </c>
      <c r="AC54" s="47">
        <v>1.823896433</v>
      </c>
      <c r="AD54" s="47">
        <v>0</v>
      </c>
      <c r="AE54" s="47">
        <v>0</v>
      </c>
      <c r="AF54" s="60">
        <v>431.734479154</v>
      </c>
      <c r="AG54" s="46">
        <v>0</v>
      </c>
      <c r="AH54" s="47">
        <v>0</v>
      </c>
      <c r="AI54" s="47">
        <v>0</v>
      </c>
      <c r="AJ54" s="47">
        <v>0</v>
      </c>
      <c r="AK54" s="60">
        <v>0</v>
      </c>
      <c r="AL54" s="46">
        <v>1.53408422</v>
      </c>
      <c r="AM54" s="47">
        <v>0.121456991</v>
      </c>
      <c r="AN54" s="47">
        <v>0</v>
      </c>
      <c r="AO54" s="47">
        <v>0</v>
      </c>
      <c r="AP54" s="60">
        <v>11.977024418</v>
      </c>
      <c r="AQ54" s="46">
        <v>0</v>
      </c>
      <c r="AR54" s="47">
        <v>0</v>
      </c>
      <c r="AS54" s="47">
        <v>0</v>
      </c>
      <c r="AT54" s="47">
        <v>0</v>
      </c>
      <c r="AU54" s="60">
        <v>0</v>
      </c>
      <c r="AV54" s="46">
        <v>17.683831445</v>
      </c>
      <c r="AW54" s="47">
        <v>15.356694618</v>
      </c>
      <c r="AX54" s="47">
        <v>0</v>
      </c>
      <c r="AY54" s="47">
        <v>0</v>
      </c>
      <c r="AZ54" s="61">
        <v>42.434634277</v>
      </c>
      <c r="BA54" s="46">
        <v>0</v>
      </c>
      <c r="BB54" s="47">
        <v>0</v>
      </c>
      <c r="BC54" s="47">
        <v>0</v>
      </c>
      <c r="BD54" s="47">
        <v>0</v>
      </c>
      <c r="BE54" s="60">
        <v>0</v>
      </c>
      <c r="BF54" s="46">
        <v>11.282286893</v>
      </c>
      <c r="BG54" s="47">
        <v>0.030626807</v>
      </c>
      <c r="BH54" s="47">
        <v>0</v>
      </c>
      <c r="BI54" s="47">
        <v>0</v>
      </c>
      <c r="BJ54" s="60">
        <v>6.06784396</v>
      </c>
      <c r="BK54" s="114">
        <f t="shared" si="9"/>
        <v>579.077473254</v>
      </c>
    </row>
    <row r="55" spans="1:63" ht="12.75">
      <c r="A55" s="7"/>
      <c r="B55" s="44" t="s">
        <v>42</v>
      </c>
      <c r="C55" s="50">
        <f>SUM(C48:C53)</f>
        <v>0</v>
      </c>
      <c r="D55" s="32">
        <f>SUM(D48:D54)</f>
        <v>4.809742391</v>
      </c>
      <c r="E55" s="32">
        <f>SUM(E48:E53)</f>
        <v>0</v>
      </c>
      <c r="F55" s="32">
        <f>SUM(F48:F53)</f>
        <v>0</v>
      </c>
      <c r="G55" s="32">
        <f>SUM(G48:G53)</f>
        <v>0</v>
      </c>
      <c r="H55" s="32">
        <f aca="true" t="shared" si="10" ref="H55:BJ55">SUM(H48:H54)</f>
        <v>22.671780057</v>
      </c>
      <c r="I55" s="32">
        <f t="shared" si="10"/>
        <v>97.576811166</v>
      </c>
      <c r="J55" s="32">
        <f t="shared" si="10"/>
        <v>6.112729848</v>
      </c>
      <c r="K55" s="32">
        <f t="shared" si="10"/>
        <v>0</v>
      </c>
      <c r="L55" s="32">
        <f t="shared" si="10"/>
        <v>32.414031204000004</v>
      </c>
      <c r="M55" s="32">
        <f t="shared" si="10"/>
        <v>0</v>
      </c>
      <c r="N55" s="32">
        <f t="shared" si="10"/>
        <v>0</v>
      </c>
      <c r="O55" s="32">
        <f t="shared" si="10"/>
        <v>0</v>
      </c>
      <c r="P55" s="32">
        <f t="shared" si="10"/>
        <v>0</v>
      </c>
      <c r="Q55" s="32">
        <f t="shared" si="10"/>
        <v>0</v>
      </c>
      <c r="R55" s="32">
        <f t="shared" si="10"/>
        <v>8.080212284</v>
      </c>
      <c r="S55" s="32">
        <f t="shared" si="10"/>
        <v>2.619844488</v>
      </c>
      <c r="T55" s="32">
        <f t="shared" si="10"/>
        <v>0</v>
      </c>
      <c r="U55" s="32">
        <f t="shared" si="10"/>
        <v>0</v>
      </c>
      <c r="V55" s="32">
        <f t="shared" si="10"/>
        <v>3.5736810610000003</v>
      </c>
      <c r="W55" s="32">
        <f t="shared" si="10"/>
        <v>0</v>
      </c>
      <c r="X55" s="32">
        <f t="shared" si="10"/>
        <v>0</v>
      </c>
      <c r="Y55" s="32">
        <f t="shared" si="10"/>
        <v>0</v>
      </c>
      <c r="Z55" s="32">
        <f t="shared" si="10"/>
        <v>0</v>
      </c>
      <c r="AA55" s="32">
        <f t="shared" si="10"/>
        <v>0</v>
      </c>
      <c r="AB55" s="32">
        <f t="shared" si="10"/>
        <v>185.769286148</v>
      </c>
      <c r="AC55" s="32">
        <f t="shared" si="10"/>
        <v>18.609823456000004</v>
      </c>
      <c r="AD55" s="32">
        <f t="shared" si="10"/>
        <v>0</v>
      </c>
      <c r="AE55" s="32">
        <f t="shared" si="10"/>
        <v>0</v>
      </c>
      <c r="AF55" s="32">
        <f t="shared" si="10"/>
        <v>1453.493783019</v>
      </c>
      <c r="AG55" s="32">
        <f t="shared" si="10"/>
        <v>0</v>
      </c>
      <c r="AH55" s="32">
        <f t="shared" si="10"/>
        <v>0</v>
      </c>
      <c r="AI55" s="32">
        <f t="shared" si="10"/>
        <v>0</v>
      </c>
      <c r="AJ55" s="32">
        <f t="shared" si="10"/>
        <v>0</v>
      </c>
      <c r="AK55" s="32">
        <f t="shared" si="10"/>
        <v>0</v>
      </c>
      <c r="AL55" s="32">
        <f t="shared" si="10"/>
        <v>11.733428875000001</v>
      </c>
      <c r="AM55" s="32">
        <f t="shared" si="10"/>
        <v>4.9407442679999996</v>
      </c>
      <c r="AN55" s="32">
        <f t="shared" si="10"/>
        <v>0</v>
      </c>
      <c r="AO55" s="32">
        <f t="shared" si="10"/>
        <v>0</v>
      </c>
      <c r="AP55" s="32">
        <f t="shared" si="10"/>
        <v>52.872486433999995</v>
      </c>
      <c r="AQ55" s="32">
        <f t="shared" si="10"/>
        <v>0</v>
      </c>
      <c r="AR55" s="32">
        <f t="shared" si="10"/>
        <v>0</v>
      </c>
      <c r="AS55" s="32">
        <f t="shared" si="10"/>
        <v>0</v>
      </c>
      <c r="AT55" s="32">
        <f t="shared" si="10"/>
        <v>0</v>
      </c>
      <c r="AU55" s="32">
        <f t="shared" si="10"/>
        <v>0</v>
      </c>
      <c r="AV55" s="32">
        <f t="shared" si="10"/>
        <v>404.17798986300005</v>
      </c>
      <c r="AW55" s="32">
        <f t="shared" si="10"/>
        <v>138.63033924400003</v>
      </c>
      <c r="AX55" s="32">
        <f t="shared" si="10"/>
        <v>0</v>
      </c>
      <c r="AY55" s="32">
        <f t="shared" si="10"/>
        <v>0</v>
      </c>
      <c r="AZ55" s="32">
        <f t="shared" si="10"/>
        <v>442.71172129599995</v>
      </c>
      <c r="BA55" s="32">
        <f t="shared" si="10"/>
        <v>0</v>
      </c>
      <c r="BB55" s="32">
        <f t="shared" si="10"/>
        <v>0</v>
      </c>
      <c r="BC55" s="32">
        <f t="shared" si="10"/>
        <v>0</v>
      </c>
      <c r="BD55" s="32">
        <f t="shared" si="10"/>
        <v>0</v>
      </c>
      <c r="BE55" s="32">
        <f t="shared" si="10"/>
        <v>0</v>
      </c>
      <c r="BF55" s="32">
        <f t="shared" si="10"/>
        <v>120.06679447500001</v>
      </c>
      <c r="BG55" s="32">
        <f t="shared" si="10"/>
        <v>3.918067999</v>
      </c>
      <c r="BH55" s="32">
        <f t="shared" si="10"/>
        <v>3.745345925</v>
      </c>
      <c r="BI55" s="32">
        <f t="shared" si="10"/>
        <v>0</v>
      </c>
      <c r="BJ55" s="32">
        <f t="shared" si="10"/>
        <v>44.484906005999996</v>
      </c>
      <c r="BK55" s="33">
        <f>SUM(C55:BJ55)</f>
        <v>3063.0135495069994</v>
      </c>
    </row>
    <row r="56" spans="1:63" ht="12.75">
      <c r="A56" s="7"/>
      <c r="B56" s="9" t="s">
        <v>40</v>
      </c>
      <c r="C56" s="50">
        <f>C55+C46</f>
        <v>0</v>
      </c>
      <c r="D56" s="32">
        <f>D46+D55</f>
        <v>5.649268221000001</v>
      </c>
      <c r="E56" s="32">
        <f>E46+E55</f>
        <v>0</v>
      </c>
      <c r="F56" s="32">
        <f>F46+F55</f>
        <v>0</v>
      </c>
      <c r="G56" s="62">
        <f>G46+G55</f>
        <v>0</v>
      </c>
      <c r="H56" s="50">
        <f>H55+H46</f>
        <v>26.013108031999998</v>
      </c>
      <c r="I56" s="32">
        <f>I46+I55</f>
        <v>97.576811166</v>
      </c>
      <c r="J56" s="32">
        <f>J46+J55</f>
        <v>6.112729848</v>
      </c>
      <c r="K56" s="32">
        <f>K46+K55</f>
        <v>0</v>
      </c>
      <c r="L56" s="62">
        <f>L46+L55</f>
        <v>32.645272805000005</v>
      </c>
      <c r="M56" s="50">
        <f>M55+M46</f>
        <v>0</v>
      </c>
      <c r="N56" s="32">
        <f>N46+N55</f>
        <v>0</v>
      </c>
      <c r="O56" s="32">
        <f>O46+O55</f>
        <v>0</v>
      </c>
      <c r="P56" s="32">
        <f>P46+P55</f>
        <v>0</v>
      </c>
      <c r="Q56" s="62">
        <f>Q46+Q55</f>
        <v>0</v>
      </c>
      <c r="R56" s="50">
        <f>R55+R46</f>
        <v>9.366500785</v>
      </c>
      <c r="S56" s="32">
        <f>S46+S55</f>
        <v>2.619844488</v>
      </c>
      <c r="T56" s="32">
        <f>T46+T55</f>
        <v>0</v>
      </c>
      <c r="U56" s="32">
        <f>U46+U55</f>
        <v>0</v>
      </c>
      <c r="V56" s="62">
        <f>V46+V55</f>
        <v>3.6360400580000003</v>
      </c>
      <c r="W56" s="50">
        <f>W55+W46</f>
        <v>0</v>
      </c>
      <c r="X56" s="32">
        <f>X46+X55</f>
        <v>0</v>
      </c>
      <c r="Y56" s="32">
        <f>Y46+Y55</f>
        <v>0</v>
      </c>
      <c r="Z56" s="32">
        <f>Z46+Z55</f>
        <v>0</v>
      </c>
      <c r="AA56" s="62">
        <f>AA46+AA55</f>
        <v>0</v>
      </c>
      <c r="AB56" s="50">
        <f>AB55+AB46</f>
        <v>192.565038537</v>
      </c>
      <c r="AC56" s="32">
        <f>AC46+AC55</f>
        <v>18.609823456000004</v>
      </c>
      <c r="AD56" s="32">
        <f>AD46+AD55</f>
        <v>0</v>
      </c>
      <c r="AE56" s="32">
        <f>AE46+AE55</f>
        <v>0</v>
      </c>
      <c r="AF56" s="62">
        <f>AF46+AF55</f>
        <v>1455.9902433799998</v>
      </c>
      <c r="AG56" s="50">
        <f>AG55+AG46</f>
        <v>0</v>
      </c>
      <c r="AH56" s="32">
        <f>AH46+AH55</f>
        <v>0</v>
      </c>
      <c r="AI56" s="32">
        <f>AI46+AI55</f>
        <v>0</v>
      </c>
      <c r="AJ56" s="32">
        <f>AJ46+AJ55</f>
        <v>0</v>
      </c>
      <c r="AK56" s="62">
        <f>AK46+AK55</f>
        <v>0</v>
      </c>
      <c r="AL56" s="50">
        <f>AL55+AL46</f>
        <v>12.238765738000001</v>
      </c>
      <c r="AM56" s="32">
        <f>AM46+AM55</f>
        <v>4.9407442679999996</v>
      </c>
      <c r="AN56" s="32">
        <f>AN46+AN55</f>
        <v>0</v>
      </c>
      <c r="AO56" s="32">
        <f>AO46+AO55</f>
        <v>0</v>
      </c>
      <c r="AP56" s="62">
        <f>AP46+AP55</f>
        <v>52.981019083999996</v>
      </c>
      <c r="AQ56" s="50">
        <f>AQ55+AQ46</f>
        <v>0</v>
      </c>
      <c r="AR56" s="32">
        <f>AR46+AR55</f>
        <v>0</v>
      </c>
      <c r="AS56" s="32">
        <f>AS46+AS55</f>
        <v>0</v>
      </c>
      <c r="AT56" s="32">
        <f>AT46+AT55</f>
        <v>0</v>
      </c>
      <c r="AU56" s="62">
        <f>AU46+AU55</f>
        <v>0</v>
      </c>
      <c r="AV56" s="50">
        <f>AV55+AV46</f>
        <v>509.92404406</v>
      </c>
      <c r="AW56" s="32">
        <f>AW46+AW55</f>
        <v>139.05924514600002</v>
      </c>
      <c r="AX56" s="32">
        <f>AX46+AX55</f>
        <v>0</v>
      </c>
      <c r="AY56" s="32">
        <f>AY46+AY55</f>
        <v>0</v>
      </c>
      <c r="AZ56" s="63">
        <f>AZ46+AZ55</f>
        <v>447.5889181609999</v>
      </c>
      <c r="BA56" s="50">
        <f>BA55+BA46</f>
        <v>0</v>
      </c>
      <c r="BB56" s="32">
        <f>BB46+BB55</f>
        <v>0</v>
      </c>
      <c r="BC56" s="32">
        <f>BC46+BC55</f>
        <v>0</v>
      </c>
      <c r="BD56" s="32">
        <f>BD46+BD55</f>
        <v>0</v>
      </c>
      <c r="BE56" s="62">
        <f>BE46+BE55</f>
        <v>0</v>
      </c>
      <c r="BF56" s="50">
        <f>BF55+BF46</f>
        <v>154.899424265</v>
      </c>
      <c r="BG56" s="32">
        <f>BG46+BG55</f>
        <v>3.94034865</v>
      </c>
      <c r="BH56" s="32">
        <f>BH46+BH55</f>
        <v>3.745345925</v>
      </c>
      <c r="BI56" s="32">
        <f>BI46+BI55</f>
        <v>0</v>
      </c>
      <c r="BJ56" s="62">
        <f>BJ46+BJ55</f>
        <v>44.63693469099999</v>
      </c>
      <c r="BK56" s="64">
        <f>BK46+BK55</f>
        <v>3224.7394707639996</v>
      </c>
    </row>
    <row r="57" spans="1:63" ht="3" customHeight="1">
      <c r="A57" s="7"/>
      <c r="B57" s="16"/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6"/>
    </row>
    <row r="58" spans="1:63" s="21" customFormat="1" ht="12.75">
      <c r="A58" s="19" t="s">
        <v>15</v>
      </c>
      <c r="B58" s="20" t="s">
        <v>8</v>
      </c>
      <c r="C58" s="82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4"/>
    </row>
    <row r="59" spans="1:63" s="21" customFormat="1" ht="12.75">
      <c r="A59" s="19" t="s">
        <v>32</v>
      </c>
      <c r="B59" s="22" t="s">
        <v>16</v>
      </c>
      <c r="C59" s="82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4"/>
    </row>
    <row r="60" spans="1:63" s="21" customFormat="1" ht="12.75">
      <c r="A60" s="19"/>
      <c r="B60" s="23" t="s">
        <v>30</v>
      </c>
      <c r="C60" s="55">
        <v>0</v>
      </c>
      <c r="D60" s="56">
        <v>0</v>
      </c>
      <c r="E60" s="56">
        <v>0</v>
      </c>
      <c r="F60" s="56">
        <v>0</v>
      </c>
      <c r="G60" s="57">
        <v>0</v>
      </c>
      <c r="H60" s="55">
        <v>0</v>
      </c>
      <c r="I60" s="56">
        <v>0</v>
      </c>
      <c r="J60" s="56">
        <v>0</v>
      </c>
      <c r="K60" s="56">
        <v>0</v>
      </c>
      <c r="L60" s="57">
        <v>0</v>
      </c>
      <c r="M60" s="55">
        <v>0</v>
      </c>
      <c r="N60" s="56">
        <v>0</v>
      </c>
      <c r="O60" s="56">
        <v>0</v>
      </c>
      <c r="P60" s="56">
        <v>0</v>
      </c>
      <c r="Q60" s="57">
        <v>0</v>
      </c>
      <c r="R60" s="55">
        <v>0</v>
      </c>
      <c r="S60" s="56">
        <v>0</v>
      </c>
      <c r="T60" s="56">
        <v>0</v>
      </c>
      <c r="U60" s="56">
        <v>0</v>
      </c>
      <c r="V60" s="57">
        <v>0</v>
      </c>
      <c r="W60" s="55">
        <v>0</v>
      </c>
      <c r="X60" s="56">
        <v>0</v>
      </c>
      <c r="Y60" s="56">
        <v>0</v>
      </c>
      <c r="Z60" s="56">
        <v>0</v>
      </c>
      <c r="AA60" s="57">
        <v>0</v>
      </c>
      <c r="AB60" s="55">
        <v>0</v>
      </c>
      <c r="AC60" s="56">
        <v>0</v>
      </c>
      <c r="AD60" s="56">
        <v>0</v>
      </c>
      <c r="AE60" s="56">
        <v>0</v>
      </c>
      <c r="AF60" s="57">
        <v>0</v>
      </c>
      <c r="AG60" s="55">
        <v>0</v>
      </c>
      <c r="AH60" s="56">
        <v>0</v>
      </c>
      <c r="AI60" s="56">
        <v>0</v>
      </c>
      <c r="AJ60" s="56">
        <v>0</v>
      </c>
      <c r="AK60" s="57">
        <v>0</v>
      </c>
      <c r="AL60" s="55">
        <v>0</v>
      </c>
      <c r="AM60" s="56">
        <v>0</v>
      </c>
      <c r="AN60" s="56">
        <v>0</v>
      </c>
      <c r="AO60" s="56">
        <v>0</v>
      </c>
      <c r="AP60" s="57">
        <v>0</v>
      </c>
      <c r="AQ60" s="55">
        <v>0</v>
      </c>
      <c r="AR60" s="56">
        <v>0</v>
      </c>
      <c r="AS60" s="56">
        <v>0</v>
      </c>
      <c r="AT60" s="56">
        <v>0</v>
      </c>
      <c r="AU60" s="57">
        <v>0</v>
      </c>
      <c r="AV60" s="55">
        <v>0</v>
      </c>
      <c r="AW60" s="56">
        <v>0</v>
      </c>
      <c r="AX60" s="56">
        <v>0</v>
      </c>
      <c r="AY60" s="56">
        <v>0</v>
      </c>
      <c r="AZ60" s="57">
        <v>0</v>
      </c>
      <c r="BA60" s="55">
        <v>0</v>
      </c>
      <c r="BB60" s="56">
        <v>0</v>
      </c>
      <c r="BC60" s="56">
        <v>0</v>
      </c>
      <c r="BD60" s="56">
        <v>0</v>
      </c>
      <c r="BE60" s="57">
        <v>0</v>
      </c>
      <c r="BF60" s="55">
        <v>0</v>
      </c>
      <c r="BG60" s="56">
        <v>0</v>
      </c>
      <c r="BH60" s="56">
        <v>0</v>
      </c>
      <c r="BI60" s="56">
        <v>0</v>
      </c>
      <c r="BJ60" s="57">
        <v>0</v>
      </c>
      <c r="BK60" s="114">
        <f>SUM(C60:BJ60)</f>
        <v>0</v>
      </c>
    </row>
    <row r="61" spans="1:63" s="21" customFormat="1" ht="12.75">
      <c r="A61" s="19"/>
      <c r="B61" s="24" t="s">
        <v>39</v>
      </c>
      <c r="C61" s="65">
        <f aca="true" t="shared" si="11" ref="C61:BJ61">SUM(C60)</f>
        <v>0</v>
      </c>
      <c r="D61" s="59">
        <f t="shared" si="11"/>
        <v>0</v>
      </c>
      <c r="E61" s="59">
        <f t="shared" si="11"/>
        <v>0</v>
      </c>
      <c r="F61" s="59">
        <f t="shared" si="11"/>
        <v>0</v>
      </c>
      <c r="G61" s="52">
        <f t="shared" si="11"/>
        <v>0</v>
      </c>
      <c r="H61" s="65">
        <f t="shared" si="11"/>
        <v>0</v>
      </c>
      <c r="I61" s="59">
        <f t="shared" si="11"/>
        <v>0</v>
      </c>
      <c r="J61" s="59">
        <f t="shared" si="11"/>
        <v>0</v>
      </c>
      <c r="K61" s="59">
        <f t="shared" si="11"/>
        <v>0</v>
      </c>
      <c r="L61" s="52">
        <f t="shared" si="11"/>
        <v>0</v>
      </c>
      <c r="M61" s="65">
        <f t="shared" si="11"/>
        <v>0</v>
      </c>
      <c r="N61" s="59">
        <f t="shared" si="11"/>
        <v>0</v>
      </c>
      <c r="O61" s="59">
        <f t="shared" si="11"/>
        <v>0</v>
      </c>
      <c r="P61" s="59">
        <f t="shared" si="11"/>
        <v>0</v>
      </c>
      <c r="Q61" s="52">
        <f t="shared" si="11"/>
        <v>0</v>
      </c>
      <c r="R61" s="65">
        <f t="shared" si="11"/>
        <v>0</v>
      </c>
      <c r="S61" s="59">
        <f t="shared" si="11"/>
        <v>0</v>
      </c>
      <c r="T61" s="59">
        <f t="shared" si="11"/>
        <v>0</v>
      </c>
      <c r="U61" s="59">
        <f t="shared" si="11"/>
        <v>0</v>
      </c>
      <c r="V61" s="52">
        <f t="shared" si="11"/>
        <v>0</v>
      </c>
      <c r="W61" s="65">
        <f t="shared" si="11"/>
        <v>0</v>
      </c>
      <c r="X61" s="59">
        <f t="shared" si="11"/>
        <v>0</v>
      </c>
      <c r="Y61" s="59">
        <f t="shared" si="11"/>
        <v>0</v>
      </c>
      <c r="Z61" s="59">
        <f t="shared" si="11"/>
        <v>0</v>
      </c>
      <c r="AA61" s="52">
        <f t="shared" si="11"/>
        <v>0</v>
      </c>
      <c r="AB61" s="65">
        <f t="shared" si="11"/>
        <v>0</v>
      </c>
      <c r="AC61" s="59">
        <f t="shared" si="11"/>
        <v>0</v>
      </c>
      <c r="AD61" s="59">
        <f t="shared" si="11"/>
        <v>0</v>
      </c>
      <c r="AE61" s="59">
        <f t="shared" si="11"/>
        <v>0</v>
      </c>
      <c r="AF61" s="52">
        <f t="shared" si="11"/>
        <v>0</v>
      </c>
      <c r="AG61" s="65">
        <f t="shared" si="11"/>
        <v>0</v>
      </c>
      <c r="AH61" s="59">
        <f t="shared" si="11"/>
        <v>0</v>
      </c>
      <c r="AI61" s="59">
        <f t="shared" si="11"/>
        <v>0</v>
      </c>
      <c r="AJ61" s="59">
        <f t="shared" si="11"/>
        <v>0</v>
      </c>
      <c r="AK61" s="52">
        <f t="shared" si="11"/>
        <v>0</v>
      </c>
      <c r="AL61" s="65">
        <f t="shared" si="11"/>
        <v>0</v>
      </c>
      <c r="AM61" s="59">
        <f t="shared" si="11"/>
        <v>0</v>
      </c>
      <c r="AN61" s="59">
        <f t="shared" si="11"/>
        <v>0</v>
      </c>
      <c r="AO61" s="59">
        <f t="shared" si="11"/>
        <v>0</v>
      </c>
      <c r="AP61" s="52">
        <f t="shared" si="11"/>
        <v>0</v>
      </c>
      <c r="AQ61" s="65">
        <f t="shared" si="11"/>
        <v>0</v>
      </c>
      <c r="AR61" s="59">
        <f t="shared" si="11"/>
        <v>0</v>
      </c>
      <c r="AS61" s="59">
        <f t="shared" si="11"/>
        <v>0</v>
      </c>
      <c r="AT61" s="59">
        <f t="shared" si="11"/>
        <v>0</v>
      </c>
      <c r="AU61" s="52">
        <f t="shared" si="11"/>
        <v>0</v>
      </c>
      <c r="AV61" s="65">
        <f t="shared" si="11"/>
        <v>0</v>
      </c>
      <c r="AW61" s="59">
        <f t="shared" si="11"/>
        <v>0</v>
      </c>
      <c r="AX61" s="59">
        <f t="shared" si="11"/>
        <v>0</v>
      </c>
      <c r="AY61" s="59">
        <f t="shared" si="11"/>
        <v>0</v>
      </c>
      <c r="AZ61" s="52">
        <f t="shared" si="11"/>
        <v>0</v>
      </c>
      <c r="BA61" s="65">
        <f t="shared" si="11"/>
        <v>0</v>
      </c>
      <c r="BB61" s="59">
        <f t="shared" si="11"/>
        <v>0</v>
      </c>
      <c r="BC61" s="59">
        <f t="shared" si="11"/>
        <v>0</v>
      </c>
      <c r="BD61" s="59">
        <f t="shared" si="11"/>
        <v>0</v>
      </c>
      <c r="BE61" s="52">
        <f t="shared" si="11"/>
        <v>0</v>
      </c>
      <c r="BF61" s="65">
        <f t="shared" si="11"/>
        <v>0</v>
      </c>
      <c r="BG61" s="59">
        <f t="shared" si="11"/>
        <v>0</v>
      </c>
      <c r="BH61" s="59">
        <f t="shared" si="11"/>
        <v>0</v>
      </c>
      <c r="BI61" s="59">
        <f>SUM(BI60)</f>
        <v>0</v>
      </c>
      <c r="BJ61" s="52">
        <f t="shared" si="11"/>
        <v>0</v>
      </c>
      <c r="BK61" s="65">
        <f>SUM(BK60)</f>
        <v>0</v>
      </c>
    </row>
    <row r="62" spans="1:63" s="21" customFormat="1" ht="2.25" customHeight="1">
      <c r="A62" s="19"/>
      <c r="B62" s="22"/>
      <c r="C62" s="82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4"/>
    </row>
    <row r="63" spans="1:63" s="21" customFormat="1" ht="12.75">
      <c r="A63" s="19" t="s">
        <v>4</v>
      </c>
      <c r="B63" s="20" t="s">
        <v>9</v>
      </c>
      <c r="C63" s="82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4"/>
    </row>
    <row r="64" spans="1:63" s="21" customFormat="1" ht="12.75">
      <c r="A64" s="19" t="s">
        <v>32</v>
      </c>
      <c r="B64" s="22" t="s">
        <v>17</v>
      </c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4"/>
    </row>
    <row r="65" spans="1:63" s="21" customFormat="1" ht="12.75">
      <c r="A65" s="19"/>
      <c r="B65" s="23" t="s">
        <v>30</v>
      </c>
      <c r="C65" s="55">
        <v>0</v>
      </c>
      <c r="D65" s="56">
        <v>0</v>
      </c>
      <c r="E65" s="56">
        <v>0</v>
      </c>
      <c r="F65" s="56">
        <v>0</v>
      </c>
      <c r="G65" s="57">
        <v>0</v>
      </c>
      <c r="H65" s="55">
        <v>0</v>
      </c>
      <c r="I65" s="56">
        <v>0</v>
      </c>
      <c r="J65" s="56">
        <v>0</v>
      </c>
      <c r="K65" s="56">
        <v>0</v>
      </c>
      <c r="L65" s="57">
        <v>0</v>
      </c>
      <c r="M65" s="55">
        <v>0</v>
      </c>
      <c r="N65" s="56">
        <v>0</v>
      </c>
      <c r="O65" s="56">
        <v>0</v>
      </c>
      <c r="P65" s="56">
        <v>0</v>
      </c>
      <c r="Q65" s="57">
        <v>0</v>
      </c>
      <c r="R65" s="55">
        <v>0</v>
      </c>
      <c r="S65" s="56">
        <v>0</v>
      </c>
      <c r="T65" s="56">
        <v>0</v>
      </c>
      <c r="U65" s="56">
        <v>0</v>
      </c>
      <c r="V65" s="57">
        <v>0</v>
      </c>
      <c r="W65" s="55">
        <v>0</v>
      </c>
      <c r="X65" s="56">
        <v>0</v>
      </c>
      <c r="Y65" s="56">
        <v>0</v>
      </c>
      <c r="Z65" s="56">
        <v>0</v>
      </c>
      <c r="AA65" s="57">
        <v>0</v>
      </c>
      <c r="AB65" s="55">
        <v>0</v>
      </c>
      <c r="AC65" s="56">
        <v>0</v>
      </c>
      <c r="AD65" s="56">
        <v>0</v>
      </c>
      <c r="AE65" s="56">
        <v>0</v>
      </c>
      <c r="AF65" s="57">
        <v>0</v>
      </c>
      <c r="AG65" s="55">
        <v>0</v>
      </c>
      <c r="AH65" s="56">
        <v>0</v>
      </c>
      <c r="AI65" s="56">
        <v>0</v>
      </c>
      <c r="AJ65" s="56">
        <v>0</v>
      </c>
      <c r="AK65" s="57">
        <v>0</v>
      </c>
      <c r="AL65" s="55">
        <v>0</v>
      </c>
      <c r="AM65" s="56">
        <v>0</v>
      </c>
      <c r="AN65" s="56">
        <v>0</v>
      </c>
      <c r="AO65" s="56">
        <v>0</v>
      </c>
      <c r="AP65" s="57">
        <v>0</v>
      </c>
      <c r="AQ65" s="55">
        <v>0</v>
      </c>
      <c r="AR65" s="56">
        <v>0</v>
      </c>
      <c r="AS65" s="56">
        <v>0</v>
      </c>
      <c r="AT65" s="56">
        <v>0</v>
      </c>
      <c r="AU65" s="57">
        <v>0</v>
      </c>
      <c r="AV65" s="55">
        <v>0</v>
      </c>
      <c r="AW65" s="56">
        <v>0</v>
      </c>
      <c r="AX65" s="56">
        <v>0</v>
      </c>
      <c r="AY65" s="56">
        <v>0</v>
      </c>
      <c r="AZ65" s="57">
        <v>0</v>
      </c>
      <c r="BA65" s="55">
        <v>0</v>
      </c>
      <c r="BB65" s="56">
        <v>0</v>
      </c>
      <c r="BC65" s="56">
        <v>0</v>
      </c>
      <c r="BD65" s="56">
        <v>0</v>
      </c>
      <c r="BE65" s="57">
        <v>0</v>
      </c>
      <c r="BF65" s="55">
        <v>0</v>
      </c>
      <c r="BG65" s="56">
        <v>0</v>
      </c>
      <c r="BH65" s="56">
        <v>0</v>
      </c>
      <c r="BI65" s="56">
        <v>0</v>
      </c>
      <c r="BJ65" s="57">
        <v>0</v>
      </c>
      <c r="BK65" s="114">
        <f>SUM(C65:BJ65)</f>
        <v>0</v>
      </c>
    </row>
    <row r="66" spans="1:63" s="21" customFormat="1" ht="12.75">
      <c r="A66" s="19"/>
      <c r="B66" s="23" t="s">
        <v>41</v>
      </c>
      <c r="C66" s="65">
        <f aca="true" t="shared" si="12" ref="C66:BJ66">SUM(C65)</f>
        <v>0</v>
      </c>
      <c r="D66" s="59">
        <f t="shared" si="12"/>
        <v>0</v>
      </c>
      <c r="E66" s="59">
        <f t="shared" si="12"/>
        <v>0</v>
      </c>
      <c r="F66" s="59">
        <f t="shared" si="12"/>
        <v>0</v>
      </c>
      <c r="G66" s="52">
        <f t="shared" si="12"/>
        <v>0</v>
      </c>
      <c r="H66" s="65">
        <f t="shared" si="12"/>
        <v>0</v>
      </c>
      <c r="I66" s="59">
        <f t="shared" si="12"/>
        <v>0</v>
      </c>
      <c r="J66" s="59">
        <f t="shared" si="12"/>
        <v>0</v>
      </c>
      <c r="K66" s="59">
        <f t="shared" si="12"/>
        <v>0</v>
      </c>
      <c r="L66" s="52">
        <f t="shared" si="12"/>
        <v>0</v>
      </c>
      <c r="M66" s="65">
        <f t="shared" si="12"/>
        <v>0</v>
      </c>
      <c r="N66" s="59">
        <f t="shared" si="12"/>
        <v>0</v>
      </c>
      <c r="O66" s="59">
        <f t="shared" si="12"/>
        <v>0</v>
      </c>
      <c r="P66" s="59">
        <f t="shared" si="12"/>
        <v>0</v>
      </c>
      <c r="Q66" s="52">
        <f t="shared" si="12"/>
        <v>0</v>
      </c>
      <c r="R66" s="65">
        <f t="shared" si="12"/>
        <v>0</v>
      </c>
      <c r="S66" s="59">
        <f t="shared" si="12"/>
        <v>0</v>
      </c>
      <c r="T66" s="59">
        <f t="shared" si="12"/>
        <v>0</v>
      </c>
      <c r="U66" s="59">
        <f t="shared" si="12"/>
        <v>0</v>
      </c>
      <c r="V66" s="52">
        <f t="shared" si="12"/>
        <v>0</v>
      </c>
      <c r="W66" s="65">
        <f t="shared" si="12"/>
        <v>0</v>
      </c>
      <c r="X66" s="59">
        <f t="shared" si="12"/>
        <v>0</v>
      </c>
      <c r="Y66" s="59">
        <f t="shared" si="12"/>
        <v>0</v>
      </c>
      <c r="Z66" s="59">
        <f t="shared" si="12"/>
        <v>0</v>
      </c>
      <c r="AA66" s="52">
        <f t="shared" si="12"/>
        <v>0</v>
      </c>
      <c r="AB66" s="65">
        <f t="shared" si="12"/>
        <v>0</v>
      </c>
      <c r="AC66" s="59">
        <f t="shared" si="12"/>
        <v>0</v>
      </c>
      <c r="AD66" s="59">
        <f t="shared" si="12"/>
        <v>0</v>
      </c>
      <c r="AE66" s="59">
        <f t="shared" si="12"/>
        <v>0</v>
      </c>
      <c r="AF66" s="52">
        <f t="shared" si="12"/>
        <v>0</v>
      </c>
      <c r="AG66" s="65">
        <f t="shared" si="12"/>
        <v>0</v>
      </c>
      <c r="AH66" s="59">
        <f t="shared" si="12"/>
        <v>0</v>
      </c>
      <c r="AI66" s="59">
        <f t="shared" si="12"/>
        <v>0</v>
      </c>
      <c r="AJ66" s="59">
        <f t="shared" si="12"/>
        <v>0</v>
      </c>
      <c r="AK66" s="52">
        <f t="shared" si="12"/>
        <v>0</v>
      </c>
      <c r="AL66" s="65">
        <f t="shared" si="12"/>
        <v>0</v>
      </c>
      <c r="AM66" s="59">
        <f t="shared" si="12"/>
        <v>0</v>
      </c>
      <c r="AN66" s="59">
        <f t="shared" si="12"/>
        <v>0</v>
      </c>
      <c r="AO66" s="59">
        <f t="shared" si="12"/>
        <v>0</v>
      </c>
      <c r="AP66" s="52">
        <f t="shared" si="12"/>
        <v>0</v>
      </c>
      <c r="AQ66" s="65">
        <f t="shared" si="12"/>
        <v>0</v>
      </c>
      <c r="AR66" s="59">
        <f t="shared" si="12"/>
        <v>0</v>
      </c>
      <c r="AS66" s="59">
        <f t="shared" si="12"/>
        <v>0</v>
      </c>
      <c r="AT66" s="59">
        <f t="shared" si="12"/>
        <v>0</v>
      </c>
      <c r="AU66" s="52">
        <f t="shared" si="12"/>
        <v>0</v>
      </c>
      <c r="AV66" s="65">
        <f t="shared" si="12"/>
        <v>0</v>
      </c>
      <c r="AW66" s="59">
        <f t="shared" si="12"/>
        <v>0</v>
      </c>
      <c r="AX66" s="59">
        <f t="shared" si="12"/>
        <v>0</v>
      </c>
      <c r="AY66" s="59">
        <f t="shared" si="12"/>
        <v>0</v>
      </c>
      <c r="AZ66" s="52">
        <f t="shared" si="12"/>
        <v>0</v>
      </c>
      <c r="BA66" s="65">
        <f t="shared" si="12"/>
        <v>0</v>
      </c>
      <c r="BB66" s="59">
        <f t="shared" si="12"/>
        <v>0</v>
      </c>
      <c r="BC66" s="59">
        <f t="shared" si="12"/>
        <v>0</v>
      </c>
      <c r="BD66" s="59">
        <f t="shared" si="12"/>
        <v>0</v>
      </c>
      <c r="BE66" s="52">
        <f t="shared" si="12"/>
        <v>0</v>
      </c>
      <c r="BF66" s="65">
        <f t="shared" si="12"/>
        <v>0</v>
      </c>
      <c r="BG66" s="59">
        <f t="shared" si="12"/>
        <v>0</v>
      </c>
      <c r="BH66" s="59">
        <f t="shared" si="12"/>
        <v>0</v>
      </c>
      <c r="BI66" s="59">
        <f t="shared" si="12"/>
        <v>0</v>
      </c>
      <c r="BJ66" s="52">
        <f t="shared" si="12"/>
        <v>0</v>
      </c>
      <c r="BK66" s="66">
        <f>SUM(BK65)</f>
        <v>0</v>
      </c>
    </row>
    <row r="67" spans="1:63" s="21" customFormat="1" ht="12.75">
      <c r="A67" s="19" t="s">
        <v>33</v>
      </c>
      <c r="B67" s="22" t="s">
        <v>18</v>
      </c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4"/>
    </row>
    <row r="68" spans="1:63" s="21" customFormat="1" ht="12.75">
      <c r="A68" s="19"/>
      <c r="B68" s="23" t="s">
        <v>30</v>
      </c>
      <c r="C68" s="55">
        <v>0</v>
      </c>
      <c r="D68" s="56">
        <v>0</v>
      </c>
      <c r="E68" s="56">
        <v>0</v>
      </c>
      <c r="F68" s="56">
        <v>0</v>
      </c>
      <c r="G68" s="57">
        <v>0</v>
      </c>
      <c r="H68" s="55">
        <v>0</v>
      </c>
      <c r="I68" s="56">
        <v>0</v>
      </c>
      <c r="J68" s="56">
        <v>0</v>
      </c>
      <c r="K68" s="56">
        <v>0</v>
      </c>
      <c r="L68" s="57">
        <v>0</v>
      </c>
      <c r="M68" s="55">
        <v>0</v>
      </c>
      <c r="N68" s="56">
        <v>0</v>
      </c>
      <c r="O68" s="56">
        <v>0</v>
      </c>
      <c r="P68" s="56">
        <v>0</v>
      </c>
      <c r="Q68" s="57">
        <v>0</v>
      </c>
      <c r="R68" s="55">
        <v>0</v>
      </c>
      <c r="S68" s="56">
        <v>0</v>
      </c>
      <c r="T68" s="56">
        <v>0</v>
      </c>
      <c r="U68" s="56">
        <v>0</v>
      </c>
      <c r="V68" s="57">
        <v>0</v>
      </c>
      <c r="W68" s="55">
        <v>0</v>
      </c>
      <c r="X68" s="56">
        <v>0</v>
      </c>
      <c r="Y68" s="56">
        <v>0</v>
      </c>
      <c r="Z68" s="56">
        <v>0</v>
      </c>
      <c r="AA68" s="57">
        <v>0</v>
      </c>
      <c r="AB68" s="55">
        <v>0</v>
      </c>
      <c r="AC68" s="56">
        <v>0</v>
      </c>
      <c r="AD68" s="56">
        <v>0</v>
      </c>
      <c r="AE68" s="56">
        <v>0</v>
      </c>
      <c r="AF68" s="57">
        <v>0</v>
      </c>
      <c r="AG68" s="55">
        <v>0</v>
      </c>
      <c r="AH68" s="56">
        <v>0</v>
      </c>
      <c r="AI68" s="56">
        <v>0</v>
      </c>
      <c r="AJ68" s="56">
        <v>0</v>
      </c>
      <c r="AK68" s="57">
        <v>0</v>
      </c>
      <c r="AL68" s="55">
        <v>0</v>
      </c>
      <c r="AM68" s="56">
        <v>0</v>
      </c>
      <c r="AN68" s="56">
        <v>0</v>
      </c>
      <c r="AO68" s="56">
        <v>0</v>
      </c>
      <c r="AP68" s="57">
        <v>0</v>
      </c>
      <c r="AQ68" s="55">
        <v>0</v>
      </c>
      <c r="AR68" s="56">
        <v>0</v>
      </c>
      <c r="AS68" s="56">
        <v>0</v>
      </c>
      <c r="AT68" s="56">
        <v>0</v>
      </c>
      <c r="AU68" s="57">
        <v>0</v>
      </c>
      <c r="AV68" s="55">
        <v>0</v>
      </c>
      <c r="AW68" s="56">
        <v>0</v>
      </c>
      <c r="AX68" s="56">
        <v>0</v>
      </c>
      <c r="AY68" s="56">
        <v>0</v>
      </c>
      <c r="AZ68" s="57">
        <v>0</v>
      </c>
      <c r="BA68" s="55">
        <v>0</v>
      </c>
      <c r="BB68" s="56">
        <v>0</v>
      </c>
      <c r="BC68" s="56">
        <v>0</v>
      </c>
      <c r="BD68" s="56">
        <v>0</v>
      </c>
      <c r="BE68" s="57">
        <v>0</v>
      </c>
      <c r="BF68" s="55">
        <v>0</v>
      </c>
      <c r="BG68" s="56">
        <v>0</v>
      </c>
      <c r="BH68" s="56">
        <v>0</v>
      </c>
      <c r="BI68" s="56">
        <v>0</v>
      </c>
      <c r="BJ68" s="57">
        <v>0</v>
      </c>
      <c r="BK68" s="114">
        <f>SUM(C68:BJ68)</f>
        <v>0</v>
      </c>
    </row>
    <row r="69" spans="1:63" s="21" customFormat="1" ht="12.75">
      <c r="A69" s="19"/>
      <c r="B69" s="23" t="s">
        <v>42</v>
      </c>
      <c r="C69" s="65">
        <f aca="true" t="shared" si="13" ref="C69:BJ69">SUM(C68)</f>
        <v>0</v>
      </c>
      <c r="D69" s="59">
        <f t="shared" si="13"/>
        <v>0</v>
      </c>
      <c r="E69" s="59">
        <f t="shared" si="13"/>
        <v>0</v>
      </c>
      <c r="F69" s="59">
        <f t="shared" si="13"/>
        <v>0</v>
      </c>
      <c r="G69" s="52">
        <f t="shared" si="13"/>
        <v>0</v>
      </c>
      <c r="H69" s="65">
        <f t="shared" si="13"/>
        <v>0</v>
      </c>
      <c r="I69" s="59">
        <f t="shared" si="13"/>
        <v>0</v>
      </c>
      <c r="J69" s="59">
        <f t="shared" si="13"/>
        <v>0</v>
      </c>
      <c r="K69" s="59">
        <f t="shared" si="13"/>
        <v>0</v>
      </c>
      <c r="L69" s="52">
        <f t="shared" si="13"/>
        <v>0</v>
      </c>
      <c r="M69" s="65">
        <f t="shared" si="13"/>
        <v>0</v>
      </c>
      <c r="N69" s="59">
        <f t="shared" si="13"/>
        <v>0</v>
      </c>
      <c r="O69" s="59">
        <f t="shared" si="13"/>
        <v>0</v>
      </c>
      <c r="P69" s="59">
        <f t="shared" si="13"/>
        <v>0</v>
      </c>
      <c r="Q69" s="52">
        <f t="shared" si="13"/>
        <v>0</v>
      </c>
      <c r="R69" s="65">
        <f t="shared" si="13"/>
        <v>0</v>
      </c>
      <c r="S69" s="59">
        <f t="shared" si="13"/>
        <v>0</v>
      </c>
      <c r="T69" s="59">
        <f t="shared" si="13"/>
        <v>0</v>
      </c>
      <c r="U69" s="59">
        <f t="shared" si="13"/>
        <v>0</v>
      </c>
      <c r="V69" s="52">
        <f t="shared" si="13"/>
        <v>0</v>
      </c>
      <c r="W69" s="65">
        <f t="shared" si="13"/>
        <v>0</v>
      </c>
      <c r="X69" s="59">
        <f t="shared" si="13"/>
        <v>0</v>
      </c>
      <c r="Y69" s="59">
        <f t="shared" si="13"/>
        <v>0</v>
      </c>
      <c r="Z69" s="59">
        <f t="shared" si="13"/>
        <v>0</v>
      </c>
      <c r="AA69" s="52">
        <f t="shared" si="13"/>
        <v>0</v>
      </c>
      <c r="AB69" s="65">
        <f t="shared" si="13"/>
        <v>0</v>
      </c>
      <c r="AC69" s="59">
        <f t="shared" si="13"/>
        <v>0</v>
      </c>
      <c r="AD69" s="59">
        <f t="shared" si="13"/>
        <v>0</v>
      </c>
      <c r="AE69" s="59">
        <f t="shared" si="13"/>
        <v>0</v>
      </c>
      <c r="AF69" s="52">
        <f t="shared" si="13"/>
        <v>0</v>
      </c>
      <c r="AG69" s="65">
        <f t="shared" si="13"/>
        <v>0</v>
      </c>
      <c r="AH69" s="59">
        <f t="shared" si="13"/>
        <v>0</v>
      </c>
      <c r="AI69" s="59">
        <f t="shared" si="13"/>
        <v>0</v>
      </c>
      <c r="AJ69" s="59">
        <f t="shared" si="13"/>
        <v>0</v>
      </c>
      <c r="AK69" s="52">
        <f t="shared" si="13"/>
        <v>0</v>
      </c>
      <c r="AL69" s="65">
        <f t="shared" si="13"/>
        <v>0</v>
      </c>
      <c r="AM69" s="59">
        <f t="shared" si="13"/>
        <v>0</v>
      </c>
      <c r="AN69" s="59">
        <f t="shared" si="13"/>
        <v>0</v>
      </c>
      <c r="AO69" s="59">
        <f t="shared" si="13"/>
        <v>0</v>
      </c>
      <c r="AP69" s="52">
        <f t="shared" si="13"/>
        <v>0</v>
      </c>
      <c r="AQ69" s="65">
        <f t="shared" si="13"/>
        <v>0</v>
      </c>
      <c r="AR69" s="59">
        <f t="shared" si="13"/>
        <v>0</v>
      </c>
      <c r="AS69" s="59">
        <f t="shared" si="13"/>
        <v>0</v>
      </c>
      <c r="AT69" s="59">
        <f t="shared" si="13"/>
        <v>0</v>
      </c>
      <c r="AU69" s="52">
        <f t="shared" si="13"/>
        <v>0</v>
      </c>
      <c r="AV69" s="65">
        <f t="shared" si="13"/>
        <v>0</v>
      </c>
      <c r="AW69" s="59">
        <f t="shared" si="13"/>
        <v>0</v>
      </c>
      <c r="AX69" s="59">
        <f t="shared" si="13"/>
        <v>0</v>
      </c>
      <c r="AY69" s="59">
        <f t="shared" si="13"/>
        <v>0</v>
      </c>
      <c r="AZ69" s="52">
        <f t="shared" si="13"/>
        <v>0</v>
      </c>
      <c r="BA69" s="65">
        <f t="shared" si="13"/>
        <v>0</v>
      </c>
      <c r="BB69" s="59">
        <f t="shared" si="13"/>
        <v>0</v>
      </c>
      <c r="BC69" s="59">
        <f t="shared" si="13"/>
        <v>0</v>
      </c>
      <c r="BD69" s="59">
        <f t="shared" si="13"/>
        <v>0</v>
      </c>
      <c r="BE69" s="52">
        <f t="shared" si="13"/>
        <v>0</v>
      </c>
      <c r="BF69" s="65">
        <f t="shared" si="13"/>
        <v>0</v>
      </c>
      <c r="BG69" s="59">
        <f t="shared" si="13"/>
        <v>0</v>
      </c>
      <c r="BH69" s="59">
        <f t="shared" si="13"/>
        <v>0</v>
      </c>
      <c r="BI69" s="59">
        <f t="shared" si="13"/>
        <v>0</v>
      </c>
      <c r="BJ69" s="52">
        <f t="shared" si="13"/>
        <v>0</v>
      </c>
      <c r="BK69" s="65">
        <f>SUM(BK68)</f>
        <v>0</v>
      </c>
    </row>
    <row r="70" spans="1:63" s="21" customFormat="1" ht="12.75">
      <c r="A70" s="19"/>
      <c r="B70" s="24" t="s">
        <v>40</v>
      </c>
      <c r="C70" s="65">
        <f>C66+C69</f>
        <v>0</v>
      </c>
      <c r="D70" s="59">
        <f aca="true" t="shared" si="14" ref="D70:BJ70">D66+D69</f>
        <v>0</v>
      </c>
      <c r="E70" s="59">
        <f t="shared" si="14"/>
        <v>0</v>
      </c>
      <c r="F70" s="59">
        <f t="shared" si="14"/>
        <v>0</v>
      </c>
      <c r="G70" s="52">
        <f t="shared" si="14"/>
        <v>0</v>
      </c>
      <c r="H70" s="65">
        <f t="shared" si="14"/>
        <v>0</v>
      </c>
      <c r="I70" s="59">
        <f t="shared" si="14"/>
        <v>0</v>
      </c>
      <c r="J70" s="59">
        <f t="shared" si="14"/>
        <v>0</v>
      </c>
      <c r="K70" s="59">
        <f t="shared" si="14"/>
        <v>0</v>
      </c>
      <c r="L70" s="52">
        <f t="shared" si="14"/>
        <v>0</v>
      </c>
      <c r="M70" s="65">
        <f t="shared" si="14"/>
        <v>0</v>
      </c>
      <c r="N70" s="59">
        <f t="shared" si="14"/>
        <v>0</v>
      </c>
      <c r="O70" s="59">
        <f t="shared" si="14"/>
        <v>0</v>
      </c>
      <c r="P70" s="59">
        <f t="shared" si="14"/>
        <v>0</v>
      </c>
      <c r="Q70" s="52">
        <f t="shared" si="14"/>
        <v>0</v>
      </c>
      <c r="R70" s="65">
        <f t="shared" si="14"/>
        <v>0</v>
      </c>
      <c r="S70" s="59">
        <f t="shared" si="14"/>
        <v>0</v>
      </c>
      <c r="T70" s="59">
        <f t="shared" si="14"/>
        <v>0</v>
      </c>
      <c r="U70" s="59">
        <f t="shared" si="14"/>
        <v>0</v>
      </c>
      <c r="V70" s="52">
        <f t="shared" si="14"/>
        <v>0</v>
      </c>
      <c r="W70" s="65">
        <f t="shared" si="14"/>
        <v>0</v>
      </c>
      <c r="X70" s="59">
        <f t="shared" si="14"/>
        <v>0</v>
      </c>
      <c r="Y70" s="59">
        <f t="shared" si="14"/>
        <v>0</v>
      </c>
      <c r="Z70" s="59">
        <f t="shared" si="14"/>
        <v>0</v>
      </c>
      <c r="AA70" s="52">
        <f t="shared" si="14"/>
        <v>0</v>
      </c>
      <c r="AB70" s="65">
        <f t="shared" si="14"/>
        <v>0</v>
      </c>
      <c r="AC70" s="59">
        <f t="shared" si="14"/>
        <v>0</v>
      </c>
      <c r="AD70" s="59">
        <f t="shared" si="14"/>
        <v>0</v>
      </c>
      <c r="AE70" s="59">
        <f t="shared" si="14"/>
        <v>0</v>
      </c>
      <c r="AF70" s="52">
        <f t="shared" si="14"/>
        <v>0</v>
      </c>
      <c r="AG70" s="65">
        <f t="shared" si="14"/>
        <v>0</v>
      </c>
      <c r="AH70" s="59">
        <f t="shared" si="14"/>
        <v>0</v>
      </c>
      <c r="AI70" s="59">
        <f t="shared" si="14"/>
        <v>0</v>
      </c>
      <c r="AJ70" s="59">
        <f t="shared" si="14"/>
        <v>0</v>
      </c>
      <c r="AK70" s="52">
        <f t="shared" si="14"/>
        <v>0</v>
      </c>
      <c r="AL70" s="65">
        <f t="shared" si="14"/>
        <v>0</v>
      </c>
      <c r="AM70" s="59">
        <f t="shared" si="14"/>
        <v>0</v>
      </c>
      <c r="AN70" s="59">
        <f t="shared" si="14"/>
        <v>0</v>
      </c>
      <c r="AO70" s="59">
        <f t="shared" si="14"/>
        <v>0</v>
      </c>
      <c r="AP70" s="52">
        <f t="shared" si="14"/>
        <v>0</v>
      </c>
      <c r="AQ70" s="65">
        <f t="shared" si="14"/>
        <v>0</v>
      </c>
      <c r="AR70" s="59">
        <f t="shared" si="14"/>
        <v>0</v>
      </c>
      <c r="AS70" s="59">
        <f t="shared" si="14"/>
        <v>0</v>
      </c>
      <c r="AT70" s="59">
        <f t="shared" si="14"/>
        <v>0</v>
      </c>
      <c r="AU70" s="52">
        <f t="shared" si="14"/>
        <v>0</v>
      </c>
      <c r="AV70" s="65">
        <f t="shared" si="14"/>
        <v>0</v>
      </c>
      <c r="AW70" s="59">
        <f t="shared" si="14"/>
        <v>0</v>
      </c>
      <c r="AX70" s="59">
        <f t="shared" si="14"/>
        <v>0</v>
      </c>
      <c r="AY70" s="59">
        <f t="shared" si="14"/>
        <v>0</v>
      </c>
      <c r="AZ70" s="52">
        <f t="shared" si="14"/>
        <v>0</v>
      </c>
      <c r="BA70" s="65">
        <f t="shared" si="14"/>
        <v>0</v>
      </c>
      <c r="BB70" s="59">
        <f t="shared" si="14"/>
        <v>0</v>
      </c>
      <c r="BC70" s="59">
        <f t="shared" si="14"/>
        <v>0</v>
      </c>
      <c r="BD70" s="59">
        <f t="shared" si="14"/>
        <v>0</v>
      </c>
      <c r="BE70" s="52">
        <f t="shared" si="14"/>
        <v>0</v>
      </c>
      <c r="BF70" s="65">
        <f t="shared" si="14"/>
        <v>0</v>
      </c>
      <c r="BG70" s="59">
        <f t="shared" si="14"/>
        <v>0</v>
      </c>
      <c r="BH70" s="59">
        <f t="shared" si="14"/>
        <v>0</v>
      </c>
      <c r="BI70" s="59">
        <f t="shared" si="14"/>
        <v>0</v>
      </c>
      <c r="BJ70" s="52">
        <f t="shared" si="14"/>
        <v>0</v>
      </c>
      <c r="BK70" s="65">
        <f>BK66+BK69</f>
        <v>0</v>
      </c>
    </row>
    <row r="71" spans="1:63" ht="4.5" customHeight="1">
      <c r="A71" s="7"/>
      <c r="B71" s="16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6"/>
    </row>
    <row r="72" spans="1:63" ht="12.75">
      <c r="A72" s="7" t="s">
        <v>19</v>
      </c>
      <c r="B72" s="8" t="s">
        <v>20</v>
      </c>
      <c r="C72" s="74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6"/>
    </row>
    <row r="73" spans="1:63" ht="12.75">
      <c r="A73" s="7" t="s">
        <v>32</v>
      </c>
      <c r="B73" s="16" t="s">
        <v>21</v>
      </c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6"/>
    </row>
    <row r="74" spans="1:63" ht="12.75">
      <c r="A74" s="7"/>
      <c r="B74" s="58" t="s">
        <v>51</v>
      </c>
      <c r="C74" s="46">
        <v>0</v>
      </c>
      <c r="D74" s="47">
        <v>0.813904492</v>
      </c>
      <c r="E74" s="47">
        <v>0</v>
      </c>
      <c r="F74" s="47">
        <v>0</v>
      </c>
      <c r="G74" s="48">
        <v>0</v>
      </c>
      <c r="H74" s="46">
        <v>0.409758083</v>
      </c>
      <c r="I74" s="47">
        <v>0.010017493</v>
      </c>
      <c r="J74" s="47">
        <v>0</v>
      </c>
      <c r="K74" s="47">
        <v>0</v>
      </c>
      <c r="L74" s="48">
        <v>1.520645729</v>
      </c>
      <c r="M74" s="46">
        <v>0</v>
      </c>
      <c r="N74" s="47">
        <v>0</v>
      </c>
      <c r="O74" s="47">
        <v>0</v>
      </c>
      <c r="P74" s="47">
        <v>0</v>
      </c>
      <c r="Q74" s="48">
        <v>0</v>
      </c>
      <c r="R74" s="46">
        <v>0.180280307</v>
      </c>
      <c r="S74" s="47">
        <v>0</v>
      </c>
      <c r="T74" s="47">
        <v>0</v>
      </c>
      <c r="U74" s="47">
        <v>0</v>
      </c>
      <c r="V74" s="48">
        <v>0</v>
      </c>
      <c r="W74" s="46">
        <v>0</v>
      </c>
      <c r="X74" s="47">
        <v>0</v>
      </c>
      <c r="Y74" s="47">
        <v>0</v>
      </c>
      <c r="Z74" s="47">
        <v>0</v>
      </c>
      <c r="AA74" s="48">
        <v>0</v>
      </c>
      <c r="AB74" s="46">
        <v>0.492480504</v>
      </c>
      <c r="AC74" s="47">
        <v>0</v>
      </c>
      <c r="AD74" s="47">
        <v>0</v>
      </c>
      <c r="AE74" s="47">
        <v>0</v>
      </c>
      <c r="AF74" s="48">
        <v>2.156243716</v>
      </c>
      <c r="AG74" s="46">
        <v>0</v>
      </c>
      <c r="AH74" s="47">
        <v>0</v>
      </c>
      <c r="AI74" s="47">
        <v>0</v>
      </c>
      <c r="AJ74" s="47">
        <v>0</v>
      </c>
      <c r="AK74" s="48">
        <v>0</v>
      </c>
      <c r="AL74" s="46">
        <v>0.005757275</v>
      </c>
      <c r="AM74" s="47">
        <v>0</v>
      </c>
      <c r="AN74" s="47">
        <v>0</v>
      </c>
      <c r="AO74" s="47">
        <v>0</v>
      </c>
      <c r="AP74" s="48">
        <v>0.17839729</v>
      </c>
      <c r="AQ74" s="46">
        <v>0</v>
      </c>
      <c r="AR74" s="47">
        <v>0</v>
      </c>
      <c r="AS74" s="47">
        <v>0</v>
      </c>
      <c r="AT74" s="47">
        <v>0</v>
      </c>
      <c r="AU74" s="48">
        <v>0</v>
      </c>
      <c r="AV74" s="46">
        <v>0.234385164</v>
      </c>
      <c r="AW74" s="47">
        <v>0</v>
      </c>
      <c r="AX74" s="47">
        <v>0</v>
      </c>
      <c r="AY74" s="47">
        <v>0</v>
      </c>
      <c r="AZ74" s="49">
        <v>0.587002936</v>
      </c>
      <c r="BA74" s="46">
        <v>0</v>
      </c>
      <c r="BB74" s="47">
        <v>0</v>
      </c>
      <c r="BC74" s="47">
        <v>0</v>
      </c>
      <c r="BD74" s="47">
        <v>0</v>
      </c>
      <c r="BE74" s="48">
        <v>0</v>
      </c>
      <c r="BF74" s="46">
        <v>0.358540869</v>
      </c>
      <c r="BG74" s="47">
        <v>0</v>
      </c>
      <c r="BH74" s="47">
        <v>0</v>
      </c>
      <c r="BI74" s="47">
        <v>0</v>
      </c>
      <c r="BJ74" s="48">
        <v>0.034384557</v>
      </c>
      <c r="BK74" s="114">
        <f>SUM(C74:BJ74)</f>
        <v>6.981798415</v>
      </c>
    </row>
    <row r="75" spans="1:63" ht="12.75">
      <c r="A75" s="7"/>
      <c r="B75" s="67" t="s">
        <v>52</v>
      </c>
      <c r="C75" s="46">
        <v>0</v>
      </c>
      <c r="D75" s="47">
        <v>0.565919224</v>
      </c>
      <c r="E75" s="47">
        <v>0</v>
      </c>
      <c r="F75" s="47">
        <v>0</v>
      </c>
      <c r="G75" s="48">
        <v>0</v>
      </c>
      <c r="H75" s="46">
        <v>4.009148872</v>
      </c>
      <c r="I75" s="47">
        <v>0.010100843</v>
      </c>
      <c r="J75" s="47">
        <v>0</v>
      </c>
      <c r="K75" s="47">
        <v>0</v>
      </c>
      <c r="L75" s="48">
        <v>1.721781473</v>
      </c>
      <c r="M75" s="46">
        <v>0</v>
      </c>
      <c r="N75" s="47">
        <v>0</v>
      </c>
      <c r="O75" s="47">
        <v>0</v>
      </c>
      <c r="P75" s="47">
        <v>0</v>
      </c>
      <c r="Q75" s="48">
        <v>0</v>
      </c>
      <c r="R75" s="46">
        <v>2.070776405</v>
      </c>
      <c r="S75" s="47">
        <v>0</v>
      </c>
      <c r="T75" s="47">
        <v>0</v>
      </c>
      <c r="U75" s="47">
        <v>0</v>
      </c>
      <c r="V75" s="48">
        <v>0.15330943</v>
      </c>
      <c r="W75" s="46">
        <v>0</v>
      </c>
      <c r="X75" s="47">
        <v>0</v>
      </c>
      <c r="Y75" s="47">
        <v>0</v>
      </c>
      <c r="Z75" s="47">
        <v>0</v>
      </c>
      <c r="AA75" s="48">
        <v>0</v>
      </c>
      <c r="AB75" s="46">
        <v>1.183093612</v>
      </c>
      <c r="AC75" s="47">
        <v>0.204551637</v>
      </c>
      <c r="AD75" s="47">
        <v>0</v>
      </c>
      <c r="AE75" s="47">
        <v>0</v>
      </c>
      <c r="AF75" s="48">
        <v>2.653143178</v>
      </c>
      <c r="AG75" s="46">
        <v>0</v>
      </c>
      <c r="AH75" s="47">
        <v>0</v>
      </c>
      <c r="AI75" s="47">
        <v>0</v>
      </c>
      <c r="AJ75" s="47">
        <v>0</v>
      </c>
      <c r="AK75" s="48">
        <v>0</v>
      </c>
      <c r="AL75" s="46">
        <v>0.075484104</v>
      </c>
      <c r="AM75" s="47">
        <v>0</v>
      </c>
      <c r="AN75" s="47">
        <v>0</v>
      </c>
      <c r="AO75" s="47">
        <v>0</v>
      </c>
      <c r="AP75" s="48">
        <v>0.278080438</v>
      </c>
      <c r="AQ75" s="46">
        <v>0</v>
      </c>
      <c r="AR75" s="47">
        <v>0</v>
      </c>
      <c r="AS75" s="47">
        <v>0</v>
      </c>
      <c r="AT75" s="47">
        <v>0</v>
      </c>
      <c r="AU75" s="48">
        <v>0</v>
      </c>
      <c r="AV75" s="46">
        <v>2.973001055</v>
      </c>
      <c r="AW75" s="47">
        <v>0.118905788</v>
      </c>
      <c r="AX75" s="47">
        <v>0</v>
      </c>
      <c r="AY75" s="47">
        <v>0</v>
      </c>
      <c r="AZ75" s="49">
        <v>2.023655633</v>
      </c>
      <c r="BA75" s="46">
        <v>0</v>
      </c>
      <c r="BB75" s="47">
        <v>0</v>
      </c>
      <c r="BC75" s="47">
        <v>0</v>
      </c>
      <c r="BD75" s="47">
        <v>0</v>
      </c>
      <c r="BE75" s="48">
        <v>0</v>
      </c>
      <c r="BF75" s="46">
        <v>1.01600208</v>
      </c>
      <c r="BG75" s="47">
        <v>0</v>
      </c>
      <c r="BH75" s="47">
        <v>0</v>
      </c>
      <c r="BI75" s="47">
        <v>0</v>
      </c>
      <c r="BJ75" s="48">
        <v>0.685621208</v>
      </c>
      <c r="BK75" s="114">
        <f>SUM(C75:BJ75)</f>
        <v>19.74257498</v>
      </c>
    </row>
    <row r="76" spans="1:63" ht="12.75">
      <c r="A76" s="7"/>
      <c r="B76" s="58" t="s">
        <v>53</v>
      </c>
      <c r="C76" s="46">
        <v>0</v>
      </c>
      <c r="D76" s="47">
        <v>0.42884255</v>
      </c>
      <c r="E76" s="47">
        <v>0</v>
      </c>
      <c r="F76" s="47">
        <v>0</v>
      </c>
      <c r="G76" s="48">
        <v>0</v>
      </c>
      <c r="H76" s="46">
        <v>0.403387229</v>
      </c>
      <c r="I76" s="47">
        <v>0.014326739</v>
      </c>
      <c r="J76" s="47">
        <v>0</v>
      </c>
      <c r="K76" s="47">
        <v>0</v>
      </c>
      <c r="L76" s="48">
        <v>0.910024882</v>
      </c>
      <c r="M76" s="46">
        <v>0</v>
      </c>
      <c r="N76" s="47">
        <v>0</v>
      </c>
      <c r="O76" s="47">
        <v>0</v>
      </c>
      <c r="P76" s="47">
        <v>0</v>
      </c>
      <c r="Q76" s="48">
        <v>0</v>
      </c>
      <c r="R76" s="46">
        <v>0.176680362</v>
      </c>
      <c r="S76" s="47">
        <v>0</v>
      </c>
      <c r="T76" s="47">
        <v>0</v>
      </c>
      <c r="U76" s="47">
        <v>0</v>
      </c>
      <c r="V76" s="48">
        <v>0.001133526</v>
      </c>
      <c r="W76" s="46">
        <v>0</v>
      </c>
      <c r="X76" s="47">
        <v>0</v>
      </c>
      <c r="Y76" s="47">
        <v>0</v>
      </c>
      <c r="Z76" s="47">
        <v>0</v>
      </c>
      <c r="AA76" s="48">
        <v>0</v>
      </c>
      <c r="AB76" s="46">
        <v>0.239785588</v>
      </c>
      <c r="AC76" s="47">
        <v>0</v>
      </c>
      <c r="AD76" s="47">
        <v>0</v>
      </c>
      <c r="AE76" s="47">
        <v>0</v>
      </c>
      <c r="AF76" s="48">
        <v>0.98958067</v>
      </c>
      <c r="AG76" s="46">
        <v>0</v>
      </c>
      <c r="AH76" s="47">
        <v>0</v>
      </c>
      <c r="AI76" s="47">
        <v>0</v>
      </c>
      <c r="AJ76" s="47">
        <v>0</v>
      </c>
      <c r="AK76" s="48">
        <v>0</v>
      </c>
      <c r="AL76" s="46">
        <v>0</v>
      </c>
      <c r="AM76" s="47">
        <v>0</v>
      </c>
      <c r="AN76" s="47">
        <v>0</v>
      </c>
      <c r="AO76" s="47">
        <v>0</v>
      </c>
      <c r="AP76" s="48">
        <v>0.000697038</v>
      </c>
      <c r="AQ76" s="46">
        <v>0</v>
      </c>
      <c r="AR76" s="47">
        <v>0</v>
      </c>
      <c r="AS76" s="47">
        <v>0</v>
      </c>
      <c r="AT76" s="47">
        <v>0</v>
      </c>
      <c r="AU76" s="48">
        <v>0</v>
      </c>
      <c r="AV76" s="46">
        <v>0.594951099</v>
      </c>
      <c r="AW76" s="47">
        <v>0.036217896</v>
      </c>
      <c r="AX76" s="47">
        <v>0</v>
      </c>
      <c r="AY76" s="47">
        <v>0</v>
      </c>
      <c r="AZ76" s="49">
        <v>0.438838938</v>
      </c>
      <c r="BA76" s="46">
        <v>0</v>
      </c>
      <c r="BB76" s="47">
        <v>0</v>
      </c>
      <c r="BC76" s="47">
        <v>0</v>
      </c>
      <c r="BD76" s="47">
        <v>0</v>
      </c>
      <c r="BE76" s="48">
        <v>0</v>
      </c>
      <c r="BF76" s="46">
        <v>0.113278801</v>
      </c>
      <c r="BG76" s="47">
        <v>0</v>
      </c>
      <c r="BH76" s="47">
        <v>0</v>
      </c>
      <c r="BI76" s="47">
        <v>0</v>
      </c>
      <c r="BJ76" s="48">
        <v>0.144010354</v>
      </c>
      <c r="BK76" s="114">
        <f>SUM(C76:BJ76)</f>
        <v>4.491755672</v>
      </c>
    </row>
    <row r="77" spans="1:63" ht="12.75">
      <c r="A77" s="7"/>
      <c r="B77" s="67" t="s">
        <v>112</v>
      </c>
      <c r="C77" s="46">
        <v>0</v>
      </c>
      <c r="D77" s="47">
        <v>0.231011338</v>
      </c>
      <c r="E77" s="47">
        <v>0</v>
      </c>
      <c r="F77" s="47">
        <v>0</v>
      </c>
      <c r="G77" s="48">
        <v>0</v>
      </c>
      <c r="H77" s="46">
        <v>0.61424921</v>
      </c>
      <c r="I77" s="47">
        <v>0.010141182</v>
      </c>
      <c r="J77" s="47">
        <v>0</v>
      </c>
      <c r="K77" s="47">
        <v>0</v>
      </c>
      <c r="L77" s="48">
        <v>3.43691574</v>
      </c>
      <c r="M77" s="46">
        <v>0</v>
      </c>
      <c r="N77" s="47">
        <v>0</v>
      </c>
      <c r="O77" s="47">
        <v>0</v>
      </c>
      <c r="P77" s="47">
        <v>0</v>
      </c>
      <c r="Q77" s="48">
        <v>0</v>
      </c>
      <c r="R77" s="46">
        <v>0.193098323</v>
      </c>
      <c r="S77" s="47">
        <v>0</v>
      </c>
      <c r="T77" s="47">
        <v>0</v>
      </c>
      <c r="U77" s="47">
        <v>0</v>
      </c>
      <c r="V77" s="48">
        <v>0</v>
      </c>
      <c r="W77" s="46">
        <v>0</v>
      </c>
      <c r="X77" s="47">
        <v>0</v>
      </c>
      <c r="Y77" s="47">
        <v>0</v>
      </c>
      <c r="Z77" s="47">
        <v>0</v>
      </c>
      <c r="AA77" s="48">
        <v>0</v>
      </c>
      <c r="AB77" s="46">
        <v>0.499119911</v>
      </c>
      <c r="AC77" s="47">
        <v>0.011406883</v>
      </c>
      <c r="AD77" s="47">
        <v>0</v>
      </c>
      <c r="AE77" s="47">
        <v>0</v>
      </c>
      <c r="AF77" s="48">
        <v>0.248168279</v>
      </c>
      <c r="AG77" s="46">
        <v>0</v>
      </c>
      <c r="AH77" s="47">
        <v>0</v>
      </c>
      <c r="AI77" s="47">
        <v>0</v>
      </c>
      <c r="AJ77" s="47">
        <v>0</v>
      </c>
      <c r="AK77" s="48">
        <v>0</v>
      </c>
      <c r="AL77" s="46">
        <v>0.031826312</v>
      </c>
      <c r="AM77" s="47">
        <v>0</v>
      </c>
      <c r="AN77" s="47">
        <v>0</v>
      </c>
      <c r="AO77" s="47">
        <v>0</v>
      </c>
      <c r="AP77" s="48">
        <v>0</v>
      </c>
      <c r="AQ77" s="46">
        <v>0</v>
      </c>
      <c r="AR77" s="47">
        <v>0</v>
      </c>
      <c r="AS77" s="47">
        <v>0</v>
      </c>
      <c r="AT77" s="47">
        <v>0</v>
      </c>
      <c r="AU77" s="48">
        <v>0</v>
      </c>
      <c r="AV77" s="46">
        <v>4.796789496</v>
      </c>
      <c r="AW77" s="47">
        <v>0.050777726</v>
      </c>
      <c r="AX77" s="47">
        <v>0</v>
      </c>
      <c r="AY77" s="47">
        <v>0</v>
      </c>
      <c r="AZ77" s="49">
        <v>2.039124239</v>
      </c>
      <c r="BA77" s="46">
        <v>0</v>
      </c>
      <c r="BB77" s="47">
        <v>0</v>
      </c>
      <c r="BC77" s="47">
        <v>0</v>
      </c>
      <c r="BD77" s="47">
        <v>0</v>
      </c>
      <c r="BE77" s="48">
        <v>0</v>
      </c>
      <c r="BF77" s="46">
        <v>2.117066564</v>
      </c>
      <c r="BG77" s="47">
        <v>0.092752858</v>
      </c>
      <c r="BH77" s="47">
        <v>0</v>
      </c>
      <c r="BI77" s="47">
        <v>0</v>
      </c>
      <c r="BJ77" s="48">
        <v>0.265652932</v>
      </c>
      <c r="BK77" s="114">
        <f>SUM(C77:BJ77)</f>
        <v>14.638100992999998</v>
      </c>
    </row>
    <row r="78" spans="1:63" ht="12.75">
      <c r="A78" s="7"/>
      <c r="B78" s="9" t="s">
        <v>39</v>
      </c>
      <c r="C78" s="50">
        <f aca="true" t="shared" si="15" ref="C78:BJ78">SUM(C74:C77)</f>
        <v>0</v>
      </c>
      <c r="D78" s="32">
        <f t="shared" si="15"/>
        <v>2.039677604</v>
      </c>
      <c r="E78" s="32">
        <f t="shared" si="15"/>
        <v>0</v>
      </c>
      <c r="F78" s="32">
        <f t="shared" si="15"/>
        <v>0</v>
      </c>
      <c r="G78" s="51">
        <f t="shared" si="15"/>
        <v>0</v>
      </c>
      <c r="H78" s="50">
        <f t="shared" si="15"/>
        <v>5.436543393999999</v>
      </c>
      <c r="I78" s="32">
        <f t="shared" si="15"/>
        <v>0.044586257</v>
      </c>
      <c r="J78" s="32">
        <f t="shared" si="15"/>
        <v>0</v>
      </c>
      <c r="K78" s="32">
        <f t="shared" si="15"/>
        <v>0</v>
      </c>
      <c r="L78" s="51">
        <f t="shared" si="15"/>
        <v>7.589367824</v>
      </c>
      <c r="M78" s="50">
        <f t="shared" si="15"/>
        <v>0</v>
      </c>
      <c r="N78" s="32">
        <f t="shared" si="15"/>
        <v>0</v>
      </c>
      <c r="O78" s="32">
        <f t="shared" si="15"/>
        <v>0</v>
      </c>
      <c r="P78" s="32">
        <f t="shared" si="15"/>
        <v>0</v>
      </c>
      <c r="Q78" s="51">
        <f t="shared" si="15"/>
        <v>0</v>
      </c>
      <c r="R78" s="50">
        <f t="shared" si="15"/>
        <v>2.620835397</v>
      </c>
      <c r="S78" s="32">
        <f t="shared" si="15"/>
        <v>0</v>
      </c>
      <c r="T78" s="32">
        <f t="shared" si="15"/>
        <v>0</v>
      </c>
      <c r="U78" s="32">
        <f t="shared" si="15"/>
        <v>0</v>
      </c>
      <c r="V78" s="51">
        <f t="shared" si="15"/>
        <v>0.154442956</v>
      </c>
      <c r="W78" s="50">
        <f t="shared" si="15"/>
        <v>0</v>
      </c>
      <c r="X78" s="32">
        <f t="shared" si="15"/>
        <v>0</v>
      </c>
      <c r="Y78" s="32">
        <f t="shared" si="15"/>
        <v>0</v>
      </c>
      <c r="Z78" s="32">
        <f t="shared" si="15"/>
        <v>0</v>
      </c>
      <c r="AA78" s="51">
        <f t="shared" si="15"/>
        <v>0</v>
      </c>
      <c r="AB78" s="50">
        <f t="shared" si="15"/>
        <v>2.414479615</v>
      </c>
      <c r="AC78" s="32">
        <f t="shared" si="15"/>
        <v>0.21595852000000001</v>
      </c>
      <c r="AD78" s="32">
        <f t="shared" si="15"/>
        <v>0</v>
      </c>
      <c r="AE78" s="32">
        <f t="shared" si="15"/>
        <v>0</v>
      </c>
      <c r="AF78" s="51">
        <f t="shared" si="15"/>
        <v>6.0471358429999995</v>
      </c>
      <c r="AG78" s="50">
        <f t="shared" si="15"/>
        <v>0</v>
      </c>
      <c r="AH78" s="32">
        <f t="shared" si="15"/>
        <v>0</v>
      </c>
      <c r="AI78" s="32">
        <f t="shared" si="15"/>
        <v>0</v>
      </c>
      <c r="AJ78" s="32">
        <f t="shared" si="15"/>
        <v>0</v>
      </c>
      <c r="AK78" s="51">
        <f t="shared" si="15"/>
        <v>0</v>
      </c>
      <c r="AL78" s="50">
        <f t="shared" si="15"/>
        <v>0.113067691</v>
      </c>
      <c r="AM78" s="32">
        <f t="shared" si="15"/>
        <v>0</v>
      </c>
      <c r="AN78" s="32">
        <f t="shared" si="15"/>
        <v>0</v>
      </c>
      <c r="AO78" s="32">
        <f t="shared" si="15"/>
        <v>0</v>
      </c>
      <c r="AP78" s="51">
        <f t="shared" si="15"/>
        <v>0.45717476599999995</v>
      </c>
      <c r="AQ78" s="50">
        <f t="shared" si="15"/>
        <v>0</v>
      </c>
      <c r="AR78" s="32">
        <f t="shared" si="15"/>
        <v>0</v>
      </c>
      <c r="AS78" s="32">
        <f t="shared" si="15"/>
        <v>0</v>
      </c>
      <c r="AT78" s="32">
        <f t="shared" si="15"/>
        <v>0</v>
      </c>
      <c r="AU78" s="51">
        <f t="shared" si="15"/>
        <v>0</v>
      </c>
      <c r="AV78" s="50">
        <f t="shared" si="15"/>
        <v>8.599126814</v>
      </c>
      <c r="AW78" s="32">
        <f t="shared" si="15"/>
        <v>0.20590140999999998</v>
      </c>
      <c r="AX78" s="32">
        <f t="shared" si="15"/>
        <v>0</v>
      </c>
      <c r="AY78" s="32">
        <f t="shared" si="15"/>
        <v>0</v>
      </c>
      <c r="AZ78" s="51">
        <f t="shared" si="15"/>
        <v>5.088621745999999</v>
      </c>
      <c r="BA78" s="50">
        <f t="shared" si="15"/>
        <v>0</v>
      </c>
      <c r="BB78" s="32">
        <f t="shared" si="15"/>
        <v>0</v>
      </c>
      <c r="BC78" s="32">
        <f t="shared" si="15"/>
        <v>0</v>
      </c>
      <c r="BD78" s="32">
        <f t="shared" si="15"/>
        <v>0</v>
      </c>
      <c r="BE78" s="51">
        <f t="shared" si="15"/>
        <v>0</v>
      </c>
      <c r="BF78" s="50">
        <f t="shared" si="15"/>
        <v>3.604888314</v>
      </c>
      <c r="BG78" s="32">
        <f t="shared" si="15"/>
        <v>0.092752858</v>
      </c>
      <c r="BH78" s="32">
        <f t="shared" si="15"/>
        <v>0</v>
      </c>
      <c r="BI78" s="32">
        <f t="shared" si="15"/>
        <v>0</v>
      </c>
      <c r="BJ78" s="51">
        <f t="shared" si="15"/>
        <v>1.129669051</v>
      </c>
      <c r="BK78" s="31">
        <f>SUM(BK74:BK77)</f>
        <v>45.85423006</v>
      </c>
    </row>
    <row r="79" spans="1:63" ht="4.5" customHeight="1">
      <c r="A79" s="7"/>
      <c r="B79" s="11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9"/>
    </row>
    <row r="80" spans="1:63" ht="12.75">
      <c r="A80" s="7"/>
      <c r="B80" s="12" t="s">
        <v>47</v>
      </c>
      <c r="C80" s="32">
        <f aca="true" t="shared" si="16" ref="C80:BJ80">C41+C56+C61+C70+C78</f>
        <v>0</v>
      </c>
      <c r="D80" s="32">
        <f t="shared" si="16"/>
        <v>510.77765181</v>
      </c>
      <c r="E80" s="32">
        <f t="shared" si="16"/>
        <v>0</v>
      </c>
      <c r="F80" s="32">
        <f t="shared" si="16"/>
        <v>0</v>
      </c>
      <c r="G80" s="32">
        <f t="shared" si="16"/>
        <v>0</v>
      </c>
      <c r="H80" s="32">
        <f t="shared" si="16"/>
        <v>36.47910509</v>
      </c>
      <c r="I80" s="32">
        <f t="shared" si="16"/>
        <v>2536.585421587</v>
      </c>
      <c r="J80" s="32">
        <f t="shared" si="16"/>
        <v>240.97617993199998</v>
      </c>
      <c r="K80" s="32">
        <f t="shared" si="16"/>
        <v>0</v>
      </c>
      <c r="L80" s="32">
        <f t="shared" si="16"/>
        <v>98.62008946700001</v>
      </c>
      <c r="M80" s="32">
        <f t="shared" si="16"/>
        <v>0</v>
      </c>
      <c r="N80" s="32">
        <f t="shared" si="16"/>
        <v>0</v>
      </c>
      <c r="O80" s="32">
        <f t="shared" si="16"/>
        <v>0</v>
      </c>
      <c r="P80" s="32">
        <f t="shared" si="16"/>
        <v>0</v>
      </c>
      <c r="Q80" s="32">
        <f t="shared" si="16"/>
        <v>0</v>
      </c>
      <c r="R80" s="32">
        <f t="shared" si="16"/>
        <v>13.289831936</v>
      </c>
      <c r="S80" s="32">
        <f t="shared" si="16"/>
        <v>332.100607722</v>
      </c>
      <c r="T80" s="32">
        <f t="shared" si="16"/>
        <v>123.1683111</v>
      </c>
      <c r="U80" s="32">
        <f t="shared" si="16"/>
        <v>0</v>
      </c>
      <c r="V80" s="32">
        <f t="shared" si="16"/>
        <v>8.097680725000002</v>
      </c>
      <c r="W80" s="32">
        <f t="shared" si="16"/>
        <v>0</v>
      </c>
      <c r="X80" s="32">
        <f t="shared" si="16"/>
        <v>0</v>
      </c>
      <c r="Y80" s="32">
        <f t="shared" si="16"/>
        <v>0</v>
      </c>
      <c r="Z80" s="32">
        <f t="shared" si="16"/>
        <v>0</v>
      </c>
      <c r="AA80" s="32">
        <f t="shared" si="16"/>
        <v>0</v>
      </c>
      <c r="AB80" s="32">
        <f t="shared" si="16"/>
        <v>221.788675255</v>
      </c>
      <c r="AC80" s="32">
        <f t="shared" si="16"/>
        <v>54.40581868800001</v>
      </c>
      <c r="AD80" s="32">
        <f t="shared" si="16"/>
        <v>0</v>
      </c>
      <c r="AE80" s="32">
        <f t="shared" si="16"/>
        <v>0</v>
      </c>
      <c r="AF80" s="32">
        <f t="shared" si="16"/>
        <v>3425.1520613029998</v>
      </c>
      <c r="AG80" s="32">
        <f t="shared" si="16"/>
        <v>0</v>
      </c>
      <c r="AH80" s="32">
        <f t="shared" si="16"/>
        <v>0</v>
      </c>
      <c r="AI80" s="32">
        <f t="shared" si="16"/>
        <v>0</v>
      </c>
      <c r="AJ80" s="32">
        <f t="shared" si="16"/>
        <v>0</v>
      </c>
      <c r="AK80" s="32">
        <f t="shared" si="16"/>
        <v>0</v>
      </c>
      <c r="AL80" s="32">
        <f t="shared" si="16"/>
        <v>13.913894471</v>
      </c>
      <c r="AM80" s="32">
        <f t="shared" si="16"/>
        <v>6.108880533999999</v>
      </c>
      <c r="AN80" s="32">
        <f t="shared" si="16"/>
        <v>0</v>
      </c>
      <c r="AO80" s="32">
        <f t="shared" si="16"/>
        <v>0</v>
      </c>
      <c r="AP80" s="32">
        <f t="shared" si="16"/>
        <v>116.39947099499999</v>
      </c>
      <c r="AQ80" s="32">
        <f t="shared" si="16"/>
        <v>0</v>
      </c>
      <c r="AR80" s="32">
        <f t="shared" si="16"/>
        <v>0</v>
      </c>
      <c r="AS80" s="32">
        <f t="shared" si="16"/>
        <v>0</v>
      </c>
      <c r="AT80" s="32">
        <f t="shared" si="16"/>
        <v>0</v>
      </c>
      <c r="AU80" s="32">
        <f t="shared" si="16"/>
        <v>0</v>
      </c>
      <c r="AV80" s="32">
        <f t="shared" si="16"/>
        <v>546.257453082</v>
      </c>
      <c r="AW80" s="32">
        <f t="shared" si="16"/>
        <v>723.8649864230001</v>
      </c>
      <c r="AX80" s="32">
        <f t="shared" si="16"/>
        <v>0</v>
      </c>
      <c r="AY80" s="32">
        <f t="shared" si="16"/>
        <v>0</v>
      </c>
      <c r="AZ80" s="59">
        <f t="shared" si="16"/>
        <v>638.3656829939998</v>
      </c>
      <c r="BA80" s="32">
        <f t="shared" si="16"/>
        <v>0</v>
      </c>
      <c r="BB80" s="32">
        <f t="shared" si="16"/>
        <v>0</v>
      </c>
      <c r="BC80" s="32">
        <f t="shared" si="16"/>
        <v>0</v>
      </c>
      <c r="BD80" s="32">
        <f t="shared" si="16"/>
        <v>0</v>
      </c>
      <c r="BE80" s="32">
        <f t="shared" si="16"/>
        <v>0</v>
      </c>
      <c r="BF80" s="32">
        <f t="shared" si="16"/>
        <v>163.11897536299998</v>
      </c>
      <c r="BG80" s="32">
        <f t="shared" si="16"/>
        <v>15.663859344000002</v>
      </c>
      <c r="BH80" s="32">
        <f t="shared" si="16"/>
        <v>3.745345925</v>
      </c>
      <c r="BI80" s="32">
        <f t="shared" si="16"/>
        <v>0</v>
      </c>
      <c r="BJ80" s="32">
        <f t="shared" si="16"/>
        <v>67.07716647699999</v>
      </c>
      <c r="BK80" s="32">
        <f>BK41+BK56+BK61+BK70+BK78</f>
        <v>9895.957150223001</v>
      </c>
    </row>
    <row r="81" spans="1:63" ht="4.5" customHeight="1">
      <c r="A81" s="7"/>
      <c r="B81" s="12"/>
      <c r="C81" s="80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81"/>
    </row>
    <row r="82" spans="1:63" ht="14.25" customHeight="1">
      <c r="A82" s="7" t="s">
        <v>5</v>
      </c>
      <c r="B82" s="13" t="s">
        <v>23</v>
      </c>
      <c r="C82" s="80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81"/>
    </row>
    <row r="83" spans="1:63" ht="14.25" customHeight="1">
      <c r="A83" s="7"/>
      <c r="B83" s="36" t="s">
        <v>54</v>
      </c>
      <c r="C83" s="46">
        <v>0</v>
      </c>
      <c r="D83" s="47">
        <v>0.741449504</v>
      </c>
      <c r="E83" s="47">
        <v>0</v>
      </c>
      <c r="F83" s="47">
        <v>0</v>
      </c>
      <c r="G83" s="48">
        <v>0</v>
      </c>
      <c r="H83" s="46">
        <v>0.014650604</v>
      </c>
      <c r="I83" s="47">
        <v>0</v>
      </c>
      <c r="J83" s="47">
        <v>0</v>
      </c>
      <c r="K83" s="47">
        <v>0</v>
      </c>
      <c r="L83" s="48">
        <v>0</v>
      </c>
      <c r="M83" s="46">
        <v>0</v>
      </c>
      <c r="N83" s="47">
        <v>0</v>
      </c>
      <c r="O83" s="47">
        <v>0</v>
      </c>
      <c r="P83" s="47">
        <v>0</v>
      </c>
      <c r="Q83" s="48">
        <v>0</v>
      </c>
      <c r="R83" s="46">
        <v>0.027863723</v>
      </c>
      <c r="S83" s="47">
        <v>0</v>
      </c>
      <c r="T83" s="47">
        <v>0</v>
      </c>
      <c r="U83" s="47">
        <v>0</v>
      </c>
      <c r="V83" s="48">
        <v>0</v>
      </c>
      <c r="W83" s="46">
        <v>0</v>
      </c>
      <c r="X83" s="47">
        <v>0</v>
      </c>
      <c r="Y83" s="47">
        <v>0</v>
      </c>
      <c r="Z83" s="47">
        <v>0</v>
      </c>
      <c r="AA83" s="48">
        <v>0</v>
      </c>
      <c r="AB83" s="46">
        <v>0.818312747</v>
      </c>
      <c r="AC83" s="47">
        <v>0.45920037</v>
      </c>
      <c r="AD83" s="47">
        <v>0</v>
      </c>
      <c r="AE83" s="47">
        <v>0</v>
      </c>
      <c r="AF83" s="48">
        <v>45.529556083</v>
      </c>
      <c r="AG83" s="46">
        <v>0</v>
      </c>
      <c r="AH83" s="47">
        <v>0</v>
      </c>
      <c r="AI83" s="47">
        <v>0</v>
      </c>
      <c r="AJ83" s="47">
        <v>0</v>
      </c>
      <c r="AK83" s="48">
        <v>0</v>
      </c>
      <c r="AL83" s="46">
        <v>0.097405254</v>
      </c>
      <c r="AM83" s="47">
        <v>0</v>
      </c>
      <c r="AN83" s="47">
        <v>0</v>
      </c>
      <c r="AO83" s="47">
        <v>0</v>
      </c>
      <c r="AP83" s="48">
        <v>5.374724662</v>
      </c>
      <c r="AQ83" s="46">
        <v>0</v>
      </c>
      <c r="AR83" s="47">
        <v>0</v>
      </c>
      <c r="AS83" s="47">
        <v>0</v>
      </c>
      <c r="AT83" s="47">
        <v>0</v>
      </c>
      <c r="AU83" s="48">
        <v>0</v>
      </c>
      <c r="AV83" s="46">
        <v>0.080141683</v>
      </c>
      <c r="AW83" s="47">
        <v>0</v>
      </c>
      <c r="AX83" s="47">
        <v>0</v>
      </c>
      <c r="AY83" s="47">
        <v>0</v>
      </c>
      <c r="AZ83" s="49">
        <v>1.12234488</v>
      </c>
      <c r="BA83" s="46">
        <v>0</v>
      </c>
      <c r="BB83" s="47">
        <v>0</v>
      </c>
      <c r="BC83" s="47">
        <v>0</v>
      </c>
      <c r="BD83" s="47">
        <v>0</v>
      </c>
      <c r="BE83" s="48">
        <v>0</v>
      </c>
      <c r="BF83" s="46">
        <v>0.000601038</v>
      </c>
      <c r="BG83" s="47">
        <v>0</v>
      </c>
      <c r="BH83" s="47">
        <v>0</v>
      </c>
      <c r="BI83" s="47">
        <v>0</v>
      </c>
      <c r="BJ83" s="48">
        <v>0</v>
      </c>
      <c r="BK83" s="114">
        <f>SUM(C83:BJ83)</f>
        <v>54.266250548</v>
      </c>
    </row>
    <row r="84" spans="1:63" ht="14.25" customHeight="1">
      <c r="A84" s="7"/>
      <c r="B84" s="35" t="s">
        <v>55</v>
      </c>
      <c r="C84" s="46">
        <v>0</v>
      </c>
      <c r="D84" s="47">
        <v>0.806707487</v>
      </c>
      <c r="E84" s="47">
        <v>0</v>
      </c>
      <c r="F84" s="47">
        <v>0</v>
      </c>
      <c r="G84" s="48">
        <v>0</v>
      </c>
      <c r="H84" s="46">
        <v>0.080450022</v>
      </c>
      <c r="I84" s="47">
        <v>0</v>
      </c>
      <c r="J84" s="47">
        <v>0</v>
      </c>
      <c r="K84" s="47">
        <v>0</v>
      </c>
      <c r="L84" s="48">
        <v>0.56821132</v>
      </c>
      <c r="M84" s="46">
        <v>0</v>
      </c>
      <c r="N84" s="47">
        <v>0</v>
      </c>
      <c r="O84" s="47">
        <v>0</v>
      </c>
      <c r="P84" s="47">
        <v>0</v>
      </c>
      <c r="Q84" s="48">
        <v>0</v>
      </c>
      <c r="R84" s="46">
        <v>0.027157188</v>
      </c>
      <c r="S84" s="47">
        <v>0</v>
      </c>
      <c r="T84" s="47">
        <v>0</v>
      </c>
      <c r="U84" s="47">
        <v>0</v>
      </c>
      <c r="V84" s="48">
        <v>0.002211483</v>
      </c>
      <c r="W84" s="46">
        <v>0</v>
      </c>
      <c r="X84" s="47">
        <v>0</v>
      </c>
      <c r="Y84" s="47">
        <v>0</v>
      </c>
      <c r="Z84" s="47">
        <v>0</v>
      </c>
      <c r="AA84" s="48">
        <v>0</v>
      </c>
      <c r="AB84" s="46">
        <v>1.565316857</v>
      </c>
      <c r="AC84" s="47">
        <v>0</v>
      </c>
      <c r="AD84" s="47">
        <v>0</v>
      </c>
      <c r="AE84" s="47">
        <v>0</v>
      </c>
      <c r="AF84" s="48">
        <v>29.836203779</v>
      </c>
      <c r="AG84" s="46">
        <v>0</v>
      </c>
      <c r="AH84" s="47">
        <v>0</v>
      </c>
      <c r="AI84" s="47">
        <v>0</v>
      </c>
      <c r="AJ84" s="47">
        <v>0</v>
      </c>
      <c r="AK84" s="48">
        <v>0</v>
      </c>
      <c r="AL84" s="46">
        <v>0.1280626</v>
      </c>
      <c r="AM84" s="47">
        <v>0</v>
      </c>
      <c r="AN84" s="47">
        <v>0</v>
      </c>
      <c r="AO84" s="47">
        <v>0</v>
      </c>
      <c r="AP84" s="48">
        <v>2.105564439</v>
      </c>
      <c r="AQ84" s="46">
        <v>0</v>
      </c>
      <c r="AR84" s="47">
        <v>0</v>
      </c>
      <c r="AS84" s="47">
        <v>0</v>
      </c>
      <c r="AT84" s="47">
        <v>0</v>
      </c>
      <c r="AU84" s="48">
        <v>0</v>
      </c>
      <c r="AV84" s="46">
        <v>0.972475094</v>
      </c>
      <c r="AW84" s="47">
        <v>0.830400593</v>
      </c>
      <c r="AX84" s="47">
        <v>0</v>
      </c>
      <c r="AY84" s="47">
        <v>0</v>
      </c>
      <c r="AZ84" s="49">
        <v>2.313963211</v>
      </c>
      <c r="BA84" s="46">
        <v>0</v>
      </c>
      <c r="BB84" s="47">
        <v>0</v>
      </c>
      <c r="BC84" s="47">
        <v>0</v>
      </c>
      <c r="BD84" s="47">
        <v>0</v>
      </c>
      <c r="BE84" s="48">
        <v>0</v>
      </c>
      <c r="BF84" s="46">
        <v>0.097672453</v>
      </c>
      <c r="BG84" s="47">
        <v>0</v>
      </c>
      <c r="BH84" s="47">
        <v>0</v>
      </c>
      <c r="BI84" s="47">
        <v>0</v>
      </c>
      <c r="BJ84" s="48">
        <v>0.146661484</v>
      </c>
      <c r="BK84" s="114">
        <f>SUM(C84:BJ84)</f>
        <v>39.48105801</v>
      </c>
    </row>
    <row r="85" spans="1:63" ht="12.75">
      <c r="A85" s="7"/>
      <c r="B85" s="35" t="s">
        <v>56</v>
      </c>
      <c r="C85" s="46">
        <v>0</v>
      </c>
      <c r="D85" s="47">
        <v>0.830731959</v>
      </c>
      <c r="E85" s="47">
        <v>0</v>
      </c>
      <c r="F85" s="47">
        <v>0</v>
      </c>
      <c r="G85" s="48">
        <v>0</v>
      </c>
      <c r="H85" s="46">
        <v>0.063345628</v>
      </c>
      <c r="I85" s="47">
        <v>0</v>
      </c>
      <c r="J85" s="47">
        <v>0</v>
      </c>
      <c r="K85" s="47">
        <v>0</v>
      </c>
      <c r="L85" s="48">
        <v>0.302321043</v>
      </c>
      <c r="M85" s="46">
        <v>0</v>
      </c>
      <c r="N85" s="47">
        <v>0</v>
      </c>
      <c r="O85" s="47">
        <v>0</v>
      </c>
      <c r="P85" s="47">
        <v>0</v>
      </c>
      <c r="Q85" s="48">
        <v>0</v>
      </c>
      <c r="R85" s="46">
        <v>0.034512301</v>
      </c>
      <c r="S85" s="47">
        <v>0</v>
      </c>
      <c r="T85" s="47">
        <v>0</v>
      </c>
      <c r="U85" s="47">
        <v>0</v>
      </c>
      <c r="V85" s="48">
        <v>0</v>
      </c>
      <c r="W85" s="46">
        <v>0</v>
      </c>
      <c r="X85" s="47">
        <v>0</v>
      </c>
      <c r="Y85" s="47">
        <v>0</v>
      </c>
      <c r="Z85" s="47">
        <v>0</v>
      </c>
      <c r="AA85" s="48">
        <v>0</v>
      </c>
      <c r="AB85" s="46">
        <v>1.47875587</v>
      </c>
      <c r="AC85" s="47">
        <v>0.291386668</v>
      </c>
      <c r="AD85" s="47">
        <v>0</v>
      </c>
      <c r="AE85" s="47">
        <v>0</v>
      </c>
      <c r="AF85" s="48">
        <v>62.915012512</v>
      </c>
      <c r="AG85" s="46">
        <v>0</v>
      </c>
      <c r="AH85" s="47">
        <v>0</v>
      </c>
      <c r="AI85" s="47">
        <v>0</v>
      </c>
      <c r="AJ85" s="47">
        <v>0</v>
      </c>
      <c r="AK85" s="48">
        <v>0</v>
      </c>
      <c r="AL85" s="46">
        <v>0.123527159</v>
      </c>
      <c r="AM85" s="47">
        <v>0</v>
      </c>
      <c r="AN85" s="47">
        <v>0</v>
      </c>
      <c r="AO85" s="47">
        <v>0</v>
      </c>
      <c r="AP85" s="48">
        <v>2.778054654</v>
      </c>
      <c r="AQ85" s="46">
        <v>0</v>
      </c>
      <c r="AR85" s="47">
        <v>0</v>
      </c>
      <c r="AS85" s="47">
        <v>0</v>
      </c>
      <c r="AT85" s="47">
        <v>0</v>
      </c>
      <c r="AU85" s="48">
        <v>0</v>
      </c>
      <c r="AV85" s="46">
        <v>0.952247687</v>
      </c>
      <c r="AW85" s="47">
        <v>0.38191196</v>
      </c>
      <c r="AX85" s="47">
        <v>0</v>
      </c>
      <c r="AY85" s="47">
        <v>0</v>
      </c>
      <c r="AZ85" s="49">
        <v>6.553478778</v>
      </c>
      <c r="BA85" s="46">
        <v>0</v>
      </c>
      <c r="BB85" s="47">
        <v>0</v>
      </c>
      <c r="BC85" s="47">
        <v>0</v>
      </c>
      <c r="BD85" s="47">
        <v>0</v>
      </c>
      <c r="BE85" s="48">
        <v>0</v>
      </c>
      <c r="BF85" s="46">
        <v>0.017593929</v>
      </c>
      <c r="BG85" s="47">
        <v>0.48849943</v>
      </c>
      <c r="BH85" s="47">
        <v>0</v>
      </c>
      <c r="BI85" s="47">
        <v>0</v>
      </c>
      <c r="BJ85" s="48">
        <v>0</v>
      </c>
      <c r="BK85" s="114">
        <f>SUM(C85:BJ85)</f>
        <v>77.211379578</v>
      </c>
    </row>
    <row r="86" spans="1:63" ht="13.5" thickBot="1">
      <c r="A86" s="14"/>
      <c r="B86" s="45" t="s">
        <v>39</v>
      </c>
      <c r="C86" s="68">
        <f aca="true" t="shared" si="17" ref="C86:BJ86">SUM(C83:C85)</f>
        <v>0</v>
      </c>
      <c r="D86" s="69">
        <f t="shared" si="17"/>
        <v>2.37888895</v>
      </c>
      <c r="E86" s="69">
        <f t="shared" si="17"/>
        <v>0</v>
      </c>
      <c r="F86" s="69">
        <f t="shared" si="17"/>
        <v>0</v>
      </c>
      <c r="G86" s="70">
        <f t="shared" si="17"/>
        <v>0</v>
      </c>
      <c r="H86" s="68">
        <f t="shared" si="17"/>
        <v>0.158446254</v>
      </c>
      <c r="I86" s="69">
        <f t="shared" si="17"/>
        <v>0</v>
      </c>
      <c r="J86" s="69">
        <f t="shared" si="17"/>
        <v>0</v>
      </c>
      <c r="K86" s="69">
        <f t="shared" si="17"/>
        <v>0</v>
      </c>
      <c r="L86" s="70">
        <f t="shared" si="17"/>
        <v>0.8705323629999999</v>
      </c>
      <c r="M86" s="68">
        <f t="shared" si="17"/>
        <v>0</v>
      </c>
      <c r="N86" s="69">
        <f t="shared" si="17"/>
        <v>0</v>
      </c>
      <c r="O86" s="69">
        <f t="shared" si="17"/>
        <v>0</v>
      </c>
      <c r="P86" s="69">
        <f t="shared" si="17"/>
        <v>0</v>
      </c>
      <c r="Q86" s="70">
        <f t="shared" si="17"/>
        <v>0</v>
      </c>
      <c r="R86" s="68">
        <f t="shared" si="17"/>
        <v>0.089533212</v>
      </c>
      <c r="S86" s="69">
        <f t="shared" si="17"/>
        <v>0</v>
      </c>
      <c r="T86" s="69">
        <f t="shared" si="17"/>
        <v>0</v>
      </c>
      <c r="U86" s="69">
        <f t="shared" si="17"/>
        <v>0</v>
      </c>
      <c r="V86" s="70">
        <f t="shared" si="17"/>
        <v>0.002211483</v>
      </c>
      <c r="W86" s="68">
        <f t="shared" si="17"/>
        <v>0</v>
      </c>
      <c r="X86" s="69">
        <f t="shared" si="17"/>
        <v>0</v>
      </c>
      <c r="Y86" s="69">
        <f t="shared" si="17"/>
        <v>0</v>
      </c>
      <c r="Z86" s="69">
        <f t="shared" si="17"/>
        <v>0</v>
      </c>
      <c r="AA86" s="70">
        <f t="shared" si="17"/>
        <v>0</v>
      </c>
      <c r="AB86" s="68">
        <f t="shared" si="17"/>
        <v>3.8623854740000003</v>
      </c>
      <c r="AC86" s="69">
        <f t="shared" si="17"/>
        <v>0.750587038</v>
      </c>
      <c r="AD86" s="69">
        <f t="shared" si="17"/>
        <v>0</v>
      </c>
      <c r="AE86" s="69">
        <f t="shared" si="17"/>
        <v>0</v>
      </c>
      <c r="AF86" s="70">
        <f t="shared" si="17"/>
        <v>138.280772374</v>
      </c>
      <c r="AG86" s="68">
        <f t="shared" si="17"/>
        <v>0</v>
      </c>
      <c r="AH86" s="69">
        <f t="shared" si="17"/>
        <v>0</v>
      </c>
      <c r="AI86" s="69">
        <f t="shared" si="17"/>
        <v>0</v>
      </c>
      <c r="AJ86" s="69">
        <f t="shared" si="17"/>
        <v>0</v>
      </c>
      <c r="AK86" s="70">
        <f t="shared" si="17"/>
        <v>0</v>
      </c>
      <c r="AL86" s="68">
        <f t="shared" si="17"/>
        <v>0.348995013</v>
      </c>
      <c r="AM86" s="69">
        <f t="shared" si="17"/>
        <v>0</v>
      </c>
      <c r="AN86" s="69">
        <f t="shared" si="17"/>
        <v>0</v>
      </c>
      <c r="AO86" s="69">
        <f t="shared" si="17"/>
        <v>0</v>
      </c>
      <c r="AP86" s="70">
        <f t="shared" si="17"/>
        <v>10.258343755</v>
      </c>
      <c r="AQ86" s="68">
        <f t="shared" si="17"/>
        <v>0</v>
      </c>
      <c r="AR86" s="69">
        <f t="shared" si="17"/>
        <v>0</v>
      </c>
      <c r="AS86" s="69">
        <f t="shared" si="17"/>
        <v>0</v>
      </c>
      <c r="AT86" s="69">
        <f t="shared" si="17"/>
        <v>0</v>
      </c>
      <c r="AU86" s="70">
        <f t="shared" si="17"/>
        <v>0</v>
      </c>
      <c r="AV86" s="68">
        <f t="shared" si="17"/>
        <v>2.0048644639999997</v>
      </c>
      <c r="AW86" s="69">
        <f t="shared" si="17"/>
        <v>1.212312553</v>
      </c>
      <c r="AX86" s="69">
        <f t="shared" si="17"/>
        <v>0</v>
      </c>
      <c r="AY86" s="69">
        <f t="shared" si="17"/>
        <v>0</v>
      </c>
      <c r="AZ86" s="71">
        <f t="shared" si="17"/>
        <v>9.989786869</v>
      </c>
      <c r="BA86" s="68">
        <f t="shared" si="17"/>
        <v>0</v>
      </c>
      <c r="BB86" s="69">
        <f t="shared" si="17"/>
        <v>0</v>
      </c>
      <c r="BC86" s="69">
        <f t="shared" si="17"/>
        <v>0</v>
      </c>
      <c r="BD86" s="69">
        <f t="shared" si="17"/>
        <v>0</v>
      </c>
      <c r="BE86" s="70">
        <f t="shared" si="17"/>
        <v>0</v>
      </c>
      <c r="BF86" s="68">
        <f t="shared" si="17"/>
        <v>0.11586742</v>
      </c>
      <c r="BG86" s="69">
        <f t="shared" si="17"/>
        <v>0.48849943</v>
      </c>
      <c r="BH86" s="69">
        <f t="shared" si="17"/>
        <v>0</v>
      </c>
      <c r="BI86" s="69">
        <f t="shared" si="17"/>
        <v>0</v>
      </c>
      <c r="BJ86" s="70">
        <f t="shared" si="17"/>
        <v>0.146661484</v>
      </c>
      <c r="BK86" s="72">
        <f>SUM(BK83:BK85)</f>
        <v>170.958688136</v>
      </c>
    </row>
    <row r="87" spans="1:63" ht="4.5" customHeight="1">
      <c r="A87" s="7"/>
      <c r="B87" s="12"/>
      <c r="C87" s="80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81"/>
    </row>
  </sheetData>
  <sheetProtection/>
  <mergeCells count="50">
    <mergeCell ref="C87:BK87"/>
    <mergeCell ref="C42:BK42"/>
    <mergeCell ref="C26:BK26"/>
    <mergeCell ref="C29:BK29"/>
    <mergeCell ref="C32:BK32"/>
    <mergeCell ref="C44:BK44"/>
    <mergeCell ref="A1:A5"/>
    <mergeCell ref="B1:B5"/>
    <mergeCell ref="C1:BK1"/>
    <mergeCell ref="C2:V2"/>
    <mergeCell ref="W2:AP2"/>
    <mergeCell ref="BK2:BK5"/>
    <mergeCell ref="C3:L3"/>
    <mergeCell ref="AQ2:BJ2"/>
    <mergeCell ref="AQ3:AZ3"/>
    <mergeCell ref="AL4:AP4"/>
    <mergeCell ref="W3:AF3"/>
    <mergeCell ref="AV4:AZ4"/>
    <mergeCell ref="AG3:AP3"/>
    <mergeCell ref="AG4:AK4"/>
    <mergeCell ref="BA3:BJ3"/>
    <mergeCell ref="M3:V3"/>
    <mergeCell ref="C6:BK6"/>
    <mergeCell ref="C11:BK11"/>
    <mergeCell ref="C14:BK14"/>
    <mergeCell ref="W4:AA4"/>
    <mergeCell ref="AB4:AF4"/>
    <mergeCell ref="C4:G4"/>
    <mergeCell ref="C7:BK7"/>
    <mergeCell ref="M4:Q4"/>
    <mergeCell ref="R4:V4"/>
    <mergeCell ref="AQ4:AU4"/>
    <mergeCell ref="H4:L4"/>
    <mergeCell ref="BA4:BE4"/>
    <mergeCell ref="BF4:BJ4"/>
    <mergeCell ref="C82:BK82"/>
    <mergeCell ref="C47:BK47"/>
    <mergeCell ref="C59:BK59"/>
    <mergeCell ref="C64:BK64"/>
    <mergeCell ref="C67:BK67"/>
    <mergeCell ref="C72:BK72"/>
    <mergeCell ref="C73:BK73"/>
    <mergeCell ref="C79:BK79"/>
    <mergeCell ref="C81:BK81"/>
    <mergeCell ref="C58:BK58"/>
    <mergeCell ref="C63:BK63"/>
    <mergeCell ref="C43:BK43"/>
    <mergeCell ref="C57:BK57"/>
    <mergeCell ref="C62:BK62"/>
    <mergeCell ref="C71:BK71"/>
  </mergeCells>
  <printOptions/>
  <pageMargins left="0.7" right="0.7" top="0.37" bottom="0.37" header="0.3" footer="0.3"/>
  <pageSetup horizontalDpi="600" verticalDpi="600" orientation="landscape" paperSize="8" r:id="rId1"/>
  <headerFooter>
    <oddFooter>&amp;R&amp;1#&amp;"Calibri"&amp;10&amp;KFF0000|PUBLIC|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110" t="s">
        <v>57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6.5" customHeight="1">
      <c r="A2" s="110" t="s">
        <v>58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16.5" customHeight="1">
      <c r="A3" s="38" t="s">
        <v>31</v>
      </c>
      <c r="B3" s="39" t="s">
        <v>59</v>
      </c>
      <c r="C3" s="39" t="s">
        <v>60</v>
      </c>
      <c r="D3" s="39" t="s">
        <v>61</v>
      </c>
      <c r="E3" s="39" t="s">
        <v>7</v>
      </c>
      <c r="F3" s="39" t="s">
        <v>8</v>
      </c>
      <c r="G3" s="39" t="s">
        <v>20</v>
      </c>
      <c r="H3" s="39" t="s">
        <v>62</v>
      </c>
      <c r="I3" s="39" t="s">
        <v>63</v>
      </c>
      <c r="J3" s="39" t="s">
        <v>64</v>
      </c>
    </row>
    <row r="4" spans="1:10" ht="16.5" customHeight="1">
      <c r="A4" s="40">
        <v>1</v>
      </c>
      <c r="B4" s="41" t="s">
        <v>65</v>
      </c>
      <c r="C4" s="73">
        <v>2.2824E-05</v>
      </c>
      <c r="D4" s="73">
        <v>0</v>
      </c>
      <c r="E4" s="73">
        <v>0.0879387</v>
      </c>
      <c r="F4" s="73">
        <v>0</v>
      </c>
      <c r="G4" s="73">
        <v>0.000446882</v>
      </c>
      <c r="H4" s="73">
        <v>0</v>
      </c>
      <c r="I4" s="73">
        <v>0</v>
      </c>
      <c r="J4" s="73">
        <v>0</v>
      </c>
    </row>
    <row r="5" spans="1:10" ht="16.5" customHeight="1">
      <c r="A5" s="40">
        <v>2</v>
      </c>
      <c r="B5" s="42" t="s">
        <v>66</v>
      </c>
      <c r="C5" s="73">
        <v>13.167576602</v>
      </c>
      <c r="D5" s="73">
        <v>21.691836509</v>
      </c>
      <c r="E5" s="73">
        <v>71.757430795</v>
      </c>
      <c r="F5" s="73">
        <v>0</v>
      </c>
      <c r="G5" s="73">
        <v>1.272659857</v>
      </c>
      <c r="H5" s="73">
        <v>0</v>
      </c>
      <c r="I5" s="73">
        <v>0</v>
      </c>
      <c r="J5" s="73">
        <v>4.752552395</v>
      </c>
    </row>
    <row r="6" spans="1:10" ht="16.5" customHeight="1">
      <c r="A6" s="40">
        <v>3</v>
      </c>
      <c r="B6" s="41" t="s">
        <v>67</v>
      </c>
      <c r="C6" s="73">
        <v>0</v>
      </c>
      <c r="D6" s="73">
        <v>0.000508779</v>
      </c>
      <c r="E6" s="73">
        <v>0.307016286</v>
      </c>
      <c r="F6" s="73">
        <v>0</v>
      </c>
      <c r="G6" s="73">
        <v>0.019926574</v>
      </c>
      <c r="H6" s="73">
        <v>0</v>
      </c>
      <c r="I6" s="73">
        <v>0</v>
      </c>
      <c r="J6" s="73">
        <v>0</v>
      </c>
    </row>
    <row r="7" spans="1:10" ht="16.5" customHeight="1">
      <c r="A7" s="40">
        <v>4</v>
      </c>
      <c r="B7" s="42" t="s">
        <v>68</v>
      </c>
      <c r="C7" s="73">
        <v>0.019709677</v>
      </c>
      <c r="D7" s="73">
        <v>1.442169169</v>
      </c>
      <c r="E7" s="73">
        <v>2.538547955</v>
      </c>
      <c r="F7" s="73">
        <v>0</v>
      </c>
      <c r="G7" s="73">
        <v>0.08450709</v>
      </c>
      <c r="H7" s="73">
        <v>0</v>
      </c>
      <c r="I7" s="73">
        <v>0</v>
      </c>
      <c r="J7" s="73">
        <v>0.002041012</v>
      </c>
    </row>
    <row r="8" spans="1:10" ht="16.5" customHeight="1">
      <c r="A8" s="40">
        <v>5</v>
      </c>
      <c r="B8" s="42" t="s">
        <v>69</v>
      </c>
      <c r="C8" s="73">
        <v>4.766072801</v>
      </c>
      <c r="D8" s="73">
        <v>0.780368518</v>
      </c>
      <c r="E8" s="73">
        <v>8.208553255</v>
      </c>
      <c r="F8" s="73">
        <v>0</v>
      </c>
      <c r="G8" s="73">
        <v>0.343714256</v>
      </c>
      <c r="H8" s="73">
        <v>0</v>
      </c>
      <c r="I8" s="73">
        <v>0</v>
      </c>
      <c r="J8" s="73">
        <v>0.044973741</v>
      </c>
    </row>
    <row r="9" spans="1:10" ht="16.5" customHeight="1">
      <c r="A9" s="40">
        <v>6</v>
      </c>
      <c r="B9" s="42" t="s">
        <v>70</v>
      </c>
      <c r="C9" s="73">
        <v>8.84335572</v>
      </c>
      <c r="D9" s="73">
        <v>12.297280725</v>
      </c>
      <c r="E9" s="73">
        <v>24.695489534</v>
      </c>
      <c r="F9" s="73">
        <v>0</v>
      </c>
      <c r="G9" s="73">
        <v>0.650010833</v>
      </c>
      <c r="H9" s="73">
        <v>0</v>
      </c>
      <c r="I9" s="73">
        <v>0</v>
      </c>
      <c r="J9" s="73">
        <v>0.497628795</v>
      </c>
    </row>
    <row r="10" spans="1:10" ht="16.5" customHeight="1">
      <c r="A10" s="40">
        <v>7</v>
      </c>
      <c r="B10" s="42" t="s">
        <v>71</v>
      </c>
      <c r="C10" s="73">
        <v>2.268059568</v>
      </c>
      <c r="D10" s="73">
        <v>1.506014966</v>
      </c>
      <c r="E10" s="73">
        <v>4.583449596</v>
      </c>
      <c r="F10" s="73">
        <v>0</v>
      </c>
      <c r="G10" s="73">
        <v>0.061522131</v>
      </c>
      <c r="H10" s="73">
        <v>0</v>
      </c>
      <c r="I10" s="73">
        <v>0</v>
      </c>
      <c r="J10" s="73">
        <v>0.001829438</v>
      </c>
    </row>
    <row r="11" spans="1:10" ht="16.5" customHeight="1">
      <c r="A11" s="40">
        <v>8</v>
      </c>
      <c r="B11" s="41" t="s">
        <v>72</v>
      </c>
      <c r="C11" s="73">
        <v>0.01572755</v>
      </c>
      <c r="D11" s="73">
        <v>0</v>
      </c>
      <c r="E11" s="73">
        <v>0.169511723</v>
      </c>
      <c r="F11" s="73">
        <v>0</v>
      </c>
      <c r="G11" s="73">
        <v>0.011363667</v>
      </c>
      <c r="H11" s="73">
        <v>0</v>
      </c>
      <c r="I11" s="73">
        <v>0</v>
      </c>
      <c r="J11" s="73">
        <v>0</v>
      </c>
    </row>
    <row r="12" spans="1:10" ht="16.5" customHeight="1">
      <c r="A12" s="40">
        <v>9</v>
      </c>
      <c r="B12" s="41" t="s">
        <v>73</v>
      </c>
      <c r="C12" s="73">
        <v>0</v>
      </c>
      <c r="D12" s="73">
        <v>0.001243286</v>
      </c>
      <c r="E12" s="73">
        <v>0.338639314</v>
      </c>
      <c r="F12" s="73">
        <v>0</v>
      </c>
      <c r="G12" s="73">
        <v>0.01699718</v>
      </c>
      <c r="H12" s="73">
        <v>0</v>
      </c>
      <c r="I12" s="73">
        <v>0</v>
      </c>
      <c r="J12" s="73">
        <v>0</v>
      </c>
    </row>
    <row r="13" spans="1:10" ht="16.5" customHeight="1">
      <c r="A13" s="40">
        <v>10</v>
      </c>
      <c r="B13" s="42" t="s">
        <v>74</v>
      </c>
      <c r="C13" s="73">
        <v>0.025237</v>
      </c>
      <c r="D13" s="73">
        <v>2.149983572</v>
      </c>
      <c r="E13" s="73">
        <v>9.541298263</v>
      </c>
      <c r="F13" s="73">
        <v>0</v>
      </c>
      <c r="G13" s="73">
        <v>0.634526067</v>
      </c>
      <c r="H13" s="73">
        <v>0</v>
      </c>
      <c r="I13" s="73">
        <v>0</v>
      </c>
      <c r="J13" s="73">
        <v>1.229388513</v>
      </c>
    </row>
    <row r="14" spans="1:10" ht="16.5" customHeight="1">
      <c r="A14" s="40">
        <v>11</v>
      </c>
      <c r="B14" s="42" t="s">
        <v>75</v>
      </c>
      <c r="C14" s="73">
        <v>5.521106554</v>
      </c>
      <c r="D14" s="73">
        <v>27.091872214</v>
      </c>
      <c r="E14" s="73">
        <v>84.617304217</v>
      </c>
      <c r="F14" s="73">
        <v>0</v>
      </c>
      <c r="G14" s="73">
        <v>1.626872562</v>
      </c>
      <c r="H14" s="73">
        <v>0</v>
      </c>
      <c r="I14" s="73">
        <v>0</v>
      </c>
      <c r="J14" s="73">
        <v>1.584737175</v>
      </c>
    </row>
    <row r="15" spans="1:10" ht="16.5" customHeight="1">
      <c r="A15" s="40">
        <v>12</v>
      </c>
      <c r="B15" s="42" t="s">
        <v>76</v>
      </c>
      <c r="C15" s="73">
        <v>175.769591872</v>
      </c>
      <c r="D15" s="73">
        <v>190.682330837</v>
      </c>
      <c r="E15" s="73">
        <v>101.733608889</v>
      </c>
      <c r="F15" s="73">
        <v>0</v>
      </c>
      <c r="G15" s="73">
        <v>1.430465597</v>
      </c>
      <c r="H15" s="73">
        <v>0</v>
      </c>
      <c r="I15" s="73">
        <v>0</v>
      </c>
      <c r="J15" s="73">
        <v>5.230509627</v>
      </c>
    </row>
    <row r="16" spans="1:10" ht="16.5" customHeight="1">
      <c r="A16" s="40">
        <v>13</v>
      </c>
      <c r="B16" s="42" t="s">
        <v>77</v>
      </c>
      <c r="C16" s="73">
        <v>0.199493999</v>
      </c>
      <c r="D16" s="73">
        <v>2.320414565</v>
      </c>
      <c r="E16" s="73">
        <v>2.150863496</v>
      </c>
      <c r="F16" s="73">
        <v>0</v>
      </c>
      <c r="G16" s="73">
        <v>0.027135849</v>
      </c>
      <c r="H16" s="73">
        <v>0</v>
      </c>
      <c r="I16" s="73">
        <v>0</v>
      </c>
      <c r="J16" s="73">
        <v>0.024210737</v>
      </c>
    </row>
    <row r="17" spans="1:10" ht="16.5" customHeight="1">
      <c r="A17" s="40">
        <v>14</v>
      </c>
      <c r="B17" s="42" t="s">
        <v>78</v>
      </c>
      <c r="C17" s="73">
        <v>0</v>
      </c>
      <c r="D17" s="73">
        <v>0.078520239</v>
      </c>
      <c r="E17" s="73">
        <v>0.968346659</v>
      </c>
      <c r="F17" s="73">
        <v>0</v>
      </c>
      <c r="G17" s="73">
        <v>0.035099394</v>
      </c>
      <c r="H17" s="73">
        <v>0</v>
      </c>
      <c r="I17" s="73">
        <v>0</v>
      </c>
      <c r="J17" s="73">
        <v>0</v>
      </c>
    </row>
    <row r="18" spans="1:10" ht="16.5" customHeight="1">
      <c r="A18" s="40">
        <v>15</v>
      </c>
      <c r="B18" s="42" t="s">
        <v>79</v>
      </c>
      <c r="C18" s="73">
        <v>0.157147636</v>
      </c>
      <c r="D18" s="73">
        <v>1.719303469</v>
      </c>
      <c r="E18" s="73">
        <v>6.074830346</v>
      </c>
      <c r="F18" s="73">
        <v>0</v>
      </c>
      <c r="G18" s="73">
        <v>0.369458294</v>
      </c>
      <c r="H18" s="73">
        <v>0</v>
      </c>
      <c r="I18" s="73">
        <v>0</v>
      </c>
      <c r="J18" s="73">
        <v>0.012839319</v>
      </c>
    </row>
    <row r="19" spans="1:10" ht="16.5" customHeight="1">
      <c r="A19" s="40">
        <v>16</v>
      </c>
      <c r="B19" s="42" t="s">
        <v>80</v>
      </c>
      <c r="C19" s="73">
        <v>281.252751816</v>
      </c>
      <c r="D19" s="73">
        <v>306.349784212</v>
      </c>
      <c r="E19" s="73">
        <v>267.246047115</v>
      </c>
      <c r="F19" s="73">
        <v>0</v>
      </c>
      <c r="G19" s="73">
        <v>4.695270236</v>
      </c>
      <c r="H19" s="73">
        <v>0</v>
      </c>
      <c r="I19" s="73">
        <v>0</v>
      </c>
      <c r="J19" s="73">
        <v>7.725227279</v>
      </c>
    </row>
    <row r="20" spans="1:10" ht="16.5" customHeight="1">
      <c r="A20" s="40">
        <v>17</v>
      </c>
      <c r="B20" s="42" t="s">
        <v>81</v>
      </c>
      <c r="C20" s="73">
        <v>9.952298766</v>
      </c>
      <c r="D20" s="73">
        <v>28.294897721</v>
      </c>
      <c r="E20" s="73">
        <v>81.443949386</v>
      </c>
      <c r="F20" s="73">
        <v>0</v>
      </c>
      <c r="G20" s="73">
        <v>1.129112179</v>
      </c>
      <c r="H20" s="73">
        <v>0</v>
      </c>
      <c r="I20" s="73">
        <v>0</v>
      </c>
      <c r="J20" s="73">
        <v>6.931930607</v>
      </c>
    </row>
    <row r="21" spans="1:10" ht="16.5" customHeight="1">
      <c r="A21" s="40">
        <v>18</v>
      </c>
      <c r="B21" s="41" t="s">
        <v>82</v>
      </c>
      <c r="C21" s="73">
        <v>0</v>
      </c>
      <c r="D21" s="73">
        <v>0</v>
      </c>
      <c r="E21" s="73">
        <v>0.000145599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6.5" customHeight="1">
      <c r="A22" s="40">
        <v>19</v>
      </c>
      <c r="B22" s="42" t="s">
        <v>83</v>
      </c>
      <c r="C22" s="73">
        <v>107.150654637</v>
      </c>
      <c r="D22" s="73">
        <v>4.880808152</v>
      </c>
      <c r="E22" s="73">
        <v>14.954923016</v>
      </c>
      <c r="F22" s="73">
        <v>0</v>
      </c>
      <c r="G22" s="73">
        <v>0.684533575</v>
      </c>
      <c r="H22" s="73">
        <v>0</v>
      </c>
      <c r="I22" s="73">
        <v>0</v>
      </c>
      <c r="J22" s="73">
        <v>0.015438009</v>
      </c>
    </row>
    <row r="23" spans="1:10" ht="16.5" customHeight="1">
      <c r="A23" s="40">
        <v>20</v>
      </c>
      <c r="B23" s="42" t="s">
        <v>84</v>
      </c>
      <c r="C23" s="73">
        <v>1936.080450845</v>
      </c>
      <c r="D23" s="73">
        <v>1350.173279273</v>
      </c>
      <c r="E23" s="73">
        <v>1106.921388852</v>
      </c>
      <c r="F23" s="73">
        <v>0</v>
      </c>
      <c r="G23" s="73">
        <v>12.362514361</v>
      </c>
      <c r="H23" s="73">
        <v>0</v>
      </c>
      <c r="I23" s="73">
        <v>0</v>
      </c>
      <c r="J23" s="73">
        <v>76.000658255</v>
      </c>
    </row>
    <row r="24" spans="1:10" ht="16.5" customHeight="1">
      <c r="A24" s="40">
        <v>21</v>
      </c>
      <c r="B24" s="41" t="s">
        <v>85</v>
      </c>
      <c r="C24" s="73">
        <v>0</v>
      </c>
      <c r="D24" s="73">
        <v>0</v>
      </c>
      <c r="E24" s="73">
        <v>0.057387636</v>
      </c>
      <c r="F24" s="73">
        <v>0</v>
      </c>
      <c r="G24" s="73">
        <v>0.000592828</v>
      </c>
      <c r="H24" s="73">
        <v>0</v>
      </c>
      <c r="I24" s="73">
        <v>0</v>
      </c>
      <c r="J24" s="73">
        <v>0</v>
      </c>
    </row>
    <row r="25" spans="1:10" ht="16.5" customHeight="1">
      <c r="A25" s="40">
        <v>22</v>
      </c>
      <c r="B25" s="42" t="s">
        <v>86</v>
      </c>
      <c r="C25" s="73">
        <v>0</v>
      </c>
      <c r="D25" s="73">
        <v>0.103670657</v>
      </c>
      <c r="E25" s="73">
        <v>0.472748164</v>
      </c>
      <c r="F25" s="73">
        <v>0</v>
      </c>
      <c r="G25" s="73">
        <v>0.003669289</v>
      </c>
      <c r="H25" s="73">
        <v>0</v>
      </c>
      <c r="I25" s="73">
        <v>0</v>
      </c>
      <c r="J25" s="73">
        <v>0</v>
      </c>
    </row>
    <row r="26" spans="1:10" ht="16.5" customHeight="1">
      <c r="A26" s="40">
        <v>23</v>
      </c>
      <c r="B26" s="41" t="s">
        <v>87</v>
      </c>
      <c r="C26" s="73">
        <v>0</v>
      </c>
      <c r="D26" s="73">
        <v>0</v>
      </c>
      <c r="E26" s="73">
        <v>0.127976645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6.5" customHeight="1">
      <c r="A27" s="40">
        <v>24</v>
      </c>
      <c r="B27" s="41" t="s">
        <v>88</v>
      </c>
      <c r="C27" s="73">
        <v>0.100135785</v>
      </c>
      <c r="D27" s="73">
        <v>0.308314801</v>
      </c>
      <c r="E27" s="73">
        <v>0.143688209</v>
      </c>
      <c r="F27" s="73">
        <v>0</v>
      </c>
      <c r="G27" s="73">
        <v>0</v>
      </c>
      <c r="H27" s="73">
        <v>0</v>
      </c>
      <c r="I27" s="73">
        <v>0</v>
      </c>
      <c r="J27" s="73">
        <v>0.00096295</v>
      </c>
    </row>
    <row r="28" spans="1:10" ht="16.5" customHeight="1">
      <c r="A28" s="40">
        <v>25</v>
      </c>
      <c r="B28" s="42" t="s">
        <v>89</v>
      </c>
      <c r="C28" s="73">
        <v>448.323038055</v>
      </c>
      <c r="D28" s="73">
        <v>250.508519255</v>
      </c>
      <c r="E28" s="73">
        <v>284.548371104</v>
      </c>
      <c r="F28" s="73">
        <v>0</v>
      </c>
      <c r="G28" s="73">
        <v>2.430755589</v>
      </c>
      <c r="H28" s="73">
        <v>0</v>
      </c>
      <c r="I28" s="73">
        <v>0</v>
      </c>
      <c r="J28" s="73">
        <v>4.946520091</v>
      </c>
    </row>
    <row r="29" spans="1:10" ht="16.5" customHeight="1">
      <c r="A29" s="40">
        <v>26</v>
      </c>
      <c r="B29" s="42" t="s">
        <v>90</v>
      </c>
      <c r="C29" s="73">
        <v>0.344538099</v>
      </c>
      <c r="D29" s="73">
        <v>2.32283875</v>
      </c>
      <c r="E29" s="73">
        <v>5.230176544</v>
      </c>
      <c r="F29" s="73">
        <v>0</v>
      </c>
      <c r="G29" s="73">
        <v>0.334310246</v>
      </c>
      <c r="H29" s="73">
        <v>0</v>
      </c>
      <c r="I29" s="73">
        <v>0</v>
      </c>
      <c r="J29" s="73">
        <v>0.002075125</v>
      </c>
    </row>
    <row r="30" spans="1:10" ht="16.5" customHeight="1">
      <c r="A30" s="40">
        <v>27</v>
      </c>
      <c r="B30" s="42" t="s">
        <v>14</v>
      </c>
      <c r="C30" s="73">
        <v>192.263820224</v>
      </c>
      <c r="D30" s="73">
        <v>354.533196672</v>
      </c>
      <c r="E30" s="73">
        <v>470.332217443</v>
      </c>
      <c r="F30" s="73">
        <v>0</v>
      </c>
      <c r="G30" s="73">
        <v>5.442383072</v>
      </c>
      <c r="H30" s="73">
        <v>0</v>
      </c>
      <c r="I30" s="73">
        <v>0</v>
      </c>
      <c r="J30" s="73">
        <v>30.223793451</v>
      </c>
    </row>
    <row r="31" spans="1:10" ht="16.5" customHeight="1">
      <c r="A31" s="40">
        <v>28</v>
      </c>
      <c r="B31" s="42" t="s">
        <v>91</v>
      </c>
      <c r="C31" s="73">
        <v>0.425993828</v>
      </c>
      <c r="D31" s="73">
        <v>0.123612456</v>
      </c>
      <c r="E31" s="73">
        <v>1.488038544</v>
      </c>
      <c r="F31" s="73">
        <v>0</v>
      </c>
      <c r="G31" s="73">
        <v>0.003687325</v>
      </c>
      <c r="H31" s="73">
        <v>0</v>
      </c>
      <c r="I31" s="73">
        <v>0</v>
      </c>
      <c r="J31" s="73">
        <v>0.000585603</v>
      </c>
    </row>
    <row r="32" spans="1:10" ht="16.5" customHeight="1">
      <c r="A32" s="40">
        <v>29</v>
      </c>
      <c r="B32" s="42" t="s">
        <v>92</v>
      </c>
      <c r="C32" s="73">
        <v>26.34388471</v>
      </c>
      <c r="D32" s="73">
        <v>14.206162051</v>
      </c>
      <c r="E32" s="73">
        <v>24.754601021</v>
      </c>
      <c r="F32" s="73">
        <v>0</v>
      </c>
      <c r="G32" s="73">
        <v>0.491003609</v>
      </c>
      <c r="H32" s="73">
        <v>0</v>
      </c>
      <c r="I32" s="73">
        <v>0</v>
      </c>
      <c r="J32" s="73">
        <v>2.161507989</v>
      </c>
    </row>
    <row r="33" spans="1:10" ht="16.5" customHeight="1">
      <c r="A33" s="40">
        <v>30</v>
      </c>
      <c r="B33" s="42" t="s">
        <v>93</v>
      </c>
      <c r="C33" s="73">
        <v>4.684373022</v>
      </c>
      <c r="D33" s="73">
        <v>16.60674806</v>
      </c>
      <c r="E33" s="73">
        <v>43.279237921000004</v>
      </c>
      <c r="F33" s="73">
        <v>0</v>
      </c>
      <c r="G33" s="73">
        <v>0.589837963</v>
      </c>
      <c r="H33" s="73">
        <v>0</v>
      </c>
      <c r="I33" s="73">
        <v>0</v>
      </c>
      <c r="J33" s="73">
        <v>0.610236186</v>
      </c>
    </row>
    <row r="34" spans="1:10" ht="16.5" customHeight="1">
      <c r="A34" s="40">
        <v>31</v>
      </c>
      <c r="B34" s="41" t="s">
        <v>94</v>
      </c>
      <c r="C34" s="73">
        <v>0</v>
      </c>
      <c r="D34" s="73">
        <v>0.056436018</v>
      </c>
      <c r="E34" s="73">
        <v>0.075544038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6.5" customHeight="1">
      <c r="A35" s="40">
        <v>32</v>
      </c>
      <c r="B35" s="42" t="s">
        <v>95</v>
      </c>
      <c r="C35" s="73">
        <v>332.343478903</v>
      </c>
      <c r="D35" s="73">
        <v>120.288463871</v>
      </c>
      <c r="E35" s="73">
        <v>230.005157832</v>
      </c>
      <c r="F35" s="73">
        <v>0</v>
      </c>
      <c r="G35" s="73">
        <v>5.691972162</v>
      </c>
      <c r="H35" s="73">
        <v>0</v>
      </c>
      <c r="I35" s="73">
        <v>0</v>
      </c>
      <c r="J35" s="73">
        <v>13.695709373</v>
      </c>
    </row>
    <row r="36" spans="1:10" ht="16.5" customHeight="1">
      <c r="A36" s="40">
        <v>33</v>
      </c>
      <c r="B36" s="42" t="s">
        <v>96</v>
      </c>
      <c r="C36" s="73">
        <v>8.316997877</v>
      </c>
      <c r="D36" s="73">
        <v>14.317787338</v>
      </c>
      <c r="E36" s="73">
        <v>34.554243296</v>
      </c>
      <c r="F36" s="73">
        <v>0</v>
      </c>
      <c r="G36" s="73">
        <v>0.55067933</v>
      </c>
      <c r="H36" s="73">
        <v>0</v>
      </c>
      <c r="I36" s="73">
        <v>0</v>
      </c>
      <c r="J36" s="73">
        <v>1.124918854</v>
      </c>
    </row>
    <row r="37" spans="1:10" ht="16.5" customHeight="1">
      <c r="A37" s="40">
        <v>34</v>
      </c>
      <c r="B37" s="42" t="s">
        <v>97</v>
      </c>
      <c r="C37" s="73">
        <v>0</v>
      </c>
      <c r="D37" s="73">
        <v>0.017193013</v>
      </c>
      <c r="E37" s="73">
        <v>3.857838332</v>
      </c>
      <c r="F37" s="73">
        <v>0</v>
      </c>
      <c r="G37" s="73">
        <v>0.019619375</v>
      </c>
      <c r="H37" s="73">
        <v>0</v>
      </c>
      <c r="I37" s="73">
        <v>0</v>
      </c>
      <c r="J37" s="73">
        <v>0</v>
      </c>
    </row>
    <row r="38" spans="1:10" ht="16.5" customHeight="1">
      <c r="A38" s="40">
        <v>35</v>
      </c>
      <c r="B38" s="42" t="s">
        <v>98</v>
      </c>
      <c r="C38" s="73">
        <v>27.078752302</v>
      </c>
      <c r="D38" s="73">
        <v>24.314969884</v>
      </c>
      <c r="E38" s="73">
        <v>80.164123997</v>
      </c>
      <c r="F38" s="73">
        <v>0</v>
      </c>
      <c r="G38" s="73">
        <v>2.461291655</v>
      </c>
      <c r="H38" s="73">
        <v>0</v>
      </c>
      <c r="I38" s="73">
        <v>0</v>
      </c>
      <c r="J38" s="73">
        <v>0.97060991</v>
      </c>
    </row>
    <row r="39" spans="1:10" ht="16.5" customHeight="1">
      <c r="A39" s="40">
        <v>36</v>
      </c>
      <c r="B39" s="42" t="s">
        <v>99</v>
      </c>
      <c r="C39" s="73">
        <v>0.312671623</v>
      </c>
      <c r="D39" s="73">
        <v>3.324536616</v>
      </c>
      <c r="E39" s="73">
        <v>5.976376167</v>
      </c>
      <c r="F39" s="73">
        <v>0</v>
      </c>
      <c r="G39" s="73">
        <v>0.096954124</v>
      </c>
      <c r="H39" s="73">
        <v>0</v>
      </c>
      <c r="I39" s="73">
        <v>0</v>
      </c>
      <c r="J39" s="73">
        <v>0</v>
      </c>
    </row>
    <row r="40" spans="1:10" ht="16.5" customHeight="1">
      <c r="A40" s="40">
        <v>37</v>
      </c>
      <c r="B40" s="42" t="s">
        <v>100</v>
      </c>
      <c r="C40" s="73">
        <v>87.000381774</v>
      </c>
      <c r="D40" s="73">
        <v>200.143059682</v>
      </c>
      <c r="E40" s="73">
        <v>251.332460875</v>
      </c>
      <c r="F40" s="73">
        <v>0</v>
      </c>
      <c r="G40" s="73">
        <v>2.281336909</v>
      </c>
      <c r="H40" s="73">
        <v>0</v>
      </c>
      <c r="I40" s="73">
        <v>0</v>
      </c>
      <c r="J40" s="73">
        <v>13.167803702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  <headerFooter>
    <oddFooter>&amp;R&amp;1#&amp;"Calibri"&amp;10&amp;KFF0000|PUBLIC|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>PUBLIC</cp:keywords>
  <dc:description>PUBLIC</dc:description>
  <cp:lastModifiedBy>varsha.nayak@hsbc.co.in</cp:lastModifiedBy>
  <cp:lastPrinted>2014-03-24T10:58:12Z</cp:lastPrinted>
  <dcterms:created xsi:type="dcterms:W3CDTF">2014-01-06T04:43:23Z</dcterms:created>
  <dcterms:modified xsi:type="dcterms:W3CDTF">2021-01-07T06:38:35Z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Internal</vt:lpwstr>
  </property>
  <property fmtid="{D5CDD505-2E9C-101B-9397-08002B2CF9AE}" pid="3" name="Footers">
    <vt:lpwstr>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2021-01-07T06:38:30Z</vt:lpwstr>
  </property>
  <property fmtid="{D5CDD505-2E9C-101B-9397-08002B2CF9AE}" pid="6" name="MSIP_Label_3486a02c-2dfb-4efe-823f-aa2d1f0e6ab7_Method">
    <vt:lpwstr>Standard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262d3ec8-dd44-4f8d-bfa1-4a65d04208d5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