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lient Reporting\Reporting_Performance\Portfolio\2022\April 2022\22 APRIL\"/>
    </mc:Choice>
  </mc:AlternateContent>
  <bookViews>
    <workbookView xWindow="0" yWindow="0" windowWidth="24000" windowHeight="8400" tabRatio="934" activeTab="8"/>
  </bookViews>
  <sheets>
    <sheet name="HCIX" sheetId="1" r:id="rId1"/>
    <sheet name="HCBF" sheetId="3" r:id="rId2"/>
    <sheet name="HFDF" sheetId="4" r:id="rId3"/>
    <sheet name="HDF" sheetId="5" r:id="rId4"/>
    <sheet name="HOF" sheetId="7" r:id="rId5"/>
    <sheet name="HSDF" sheetId="8" r:id="rId6"/>
    <sheet name="HUSDF" sheetId="9" r:id="rId7"/>
    <sheet name="HLDF" sheetId="10" r:id="rId8"/>
    <sheet name="HCF" sheetId="19" r:id="rId9"/>
  </sheets>
  <definedNames>
    <definedName name="_xlnm._FilterDatabase" localSheetId="1" hidden="1">HCBF!$A$4:$G$35</definedName>
    <definedName name="_xlnm._FilterDatabase" localSheetId="0" hidden="1">HCIX!$A$4:$G$45</definedName>
    <definedName name="_xlnm._FilterDatabase" localSheetId="3" hidden="1">HDF!$A$4:$G$25</definedName>
    <definedName name="_xlnm._FilterDatabase" localSheetId="2" hidden="1">HFDF!$A$4:$G$31</definedName>
    <definedName name="_xlnm._FilterDatabase" localSheetId="7" hidden="1">HLDF!$A$4:$G$40</definedName>
    <definedName name="_xlnm._FilterDatabase" localSheetId="4" hidden="1">HOF!$A$4:$G$18</definedName>
    <definedName name="_xlnm._FilterDatabase" localSheetId="5" hidden="1">HSDF!$A$4:$G$51</definedName>
    <definedName name="_xlnm._FilterDatabase" localSheetId="6" hidden="1">HUSDF!$A$4:$H$51</definedName>
    <definedName name="SchemeDescription_2" localSheetId="1">HCBF!$A$48:$A$50</definedName>
    <definedName name="SchemeDescription_2" localSheetId="3">HDF!$A$38:$A$40</definedName>
    <definedName name="SchemeDescription_2" localSheetId="2">HFDF!$A$43:$A$45</definedName>
    <definedName name="SchemeDescription_2" localSheetId="7">HLDF!$A$52:$A$54</definedName>
    <definedName name="SchemeDescription_2" localSheetId="4">HOF!$A$30:$A$32</definedName>
    <definedName name="SchemeDescription_2" localSheetId="5">HSDF!$A$64:$A$66</definedName>
    <definedName name="SchemeDescription_2" localSheetId="6">HUSDF!$A$63:$A$65</definedName>
    <definedName name="SchemeDescription_2">HCIX!$A$58:$A$60</definedName>
  </definedNames>
  <calcPr calcId="162913"/>
</workbook>
</file>

<file path=xl/calcChain.xml><?xml version="1.0" encoding="utf-8"?>
<calcChain xmlns="http://schemas.openxmlformats.org/spreadsheetml/2006/main">
  <c r="C28" i="19" l="1"/>
  <c r="B28" i="19"/>
  <c r="C14" i="19"/>
  <c r="B14" i="19"/>
  <c r="C10" i="19"/>
  <c r="B10" i="19"/>
</calcChain>
</file>

<file path=xl/sharedStrings.xml><?xml version="1.0" encoding="utf-8"?>
<sst xmlns="http://schemas.openxmlformats.org/spreadsheetml/2006/main" count="576" uniqueCount="143">
  <si>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</si>
  <si>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</si>
  <si>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</si>
  <si>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</si>
  <si>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</si>
  <si>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</si>
  <si>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</si>
  <si>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</si>
  <si>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CRISIL IBX 50 50 GILT PLUS SDL APR 2028 INDEX FUND</t>
  </si>
  <si>
    <t>Portfolio As On 22-April-2022</t>
  </si>
  <si>
    <t>HSBC CORPORATE BOND FUND</t>
  </si>
  <si>
    <t>HSBC FLEXI DEBT FUND</t>
  </si>
  <si>
    <t>HSBC DEBT FUND</t>
  </si>
  <si>
    <t>HSBC OVERNIGHT FUND</t>
  </si>
  <si>
    <t>HSBC SHORT DURATION FUND</t>
  </si>
  <si>
    <t>HSBC ULTRA SHORT DURATION FUND</t>
  </si>
  <si>
    <t>HSBC LOW DURATION FUND</t>
  </si>
  <si>
    <t>Government Securities</t>
  </si>
  <si>
    <t>6.79% GOVT OF INDIA RED 15-05-2027</t>
  </si>
  <si>
    <t>SOVEREIGN</t>
  </si>
  <si>
    <t>7.17% GOVT OF INDIA RED 08-01-2028</t>
  </si>
  <si>
    <t>8.05% GUJARAT SDL RED 31-01-2028</t>
  </si>
  <si>
    <t>8.26% GOVT OF INDIA RED 02-08-2027</t>
  </si>
  <si>
    <t>8.28% GOVT OF INDIA RED 21-09-2027</t>
  </si>
  <si>
    <t>7.88% MADHYA PRADESH SDL RED 24-01-2028</t>
  </si>
  <si>
    <t>6.97% KARNATAKA SDL RED 26-02-2028</t>
  </si>
  <si>
    <t>6.97% MAHARASHTRA SDL RED 18-02-2028</t>
  </si>
  <si>
    <t>6.98% MAHARASHTRA SDL RED 26-02-2028</t>
  </si>
  <si>
    <t>8.05% TAMIL NADU SDL RED 18-04-2028</t>
  </si>
  <si>
    <t>8.34% TAMILNADU SDL RED 28-02-2028</t>
  </si>
  <si>
    <t>7.92% UTTAR PRADESH SDL RED 24-01-2028</t>
  </si>
  <si>
    <t>7.64% RAJASTHAN SDL RED 01-11-2027</t>
  </si>
  <si>
    <t>7.77% ANDHRA PRADESH SDL RED 10-01-2028</t>
  </si>
  <si>
    <t>8.28% TAMIL NADU SDL RED 14-03-2028</t>
  </si>
  <si>
    <t>8.28% TAMIL NADU SDL RED 21-02-2028</t>
  </si>
  <si>
    <t>8.14% HARYANA SDL 27-03-2028</t>
  </si>
  <si>
    <t>8.00% KARNATAKA SDL RED 17-01-2028</t>
  </si>
  <si>
    <t>8.44% RAJASTHAN SDL RED 07-03-2028</t>
  </si>
  <si>
    <t>8.15% CHATTISGARH SDL RED 27-03-2028</t>
  </si>
  <si>
    <t>7.50% TELANGANA SDL RED 15-04-2028</t>
  </si>
  <si>
    <t>7.64% GUJARAT SDL RED 08-11-2027</t>
  </si>
  <si>
    <t>8.28% RAJASTHAN SDL RED 21-02-2028</t>
  </si>
  <si>
    <t>8.27% KERALA SDL RED 21-02-2028</t>
  </si>
  <si>
    <t>8.43% TAMIL NADU SDL RED 07-03-2028</t>
  </si>
  <si>
    <t>7.64% KARNATAKA SDL RED 08-11-2027</t>
  </si>
  <si>
    <t>Cash Equivalent</t>
  </si>
  <si>
    <t>TREPS</t>
  </si>
  <si>
    <t>Reverse Repos</t>
  </si>
  <si>
    <t>Net Current Assets:</t>
  </si>
  <si>
    <t>Total Net Assets as on 22-Apr-2022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</si>
  <si>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</si>
  <si>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</si>
  <si>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</si>
  <si>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Cash Equivalents</t>
  </si>
  <si>
    <t>Net Current Assets</t>
  </si>
  <si>
    <t>Total Net Assets</t>
  </si>
  <si>
    <t>Rating Category</t>
  </si>
  <si>
    <t>Reverse Repos/ TREPS</t>
  </si>
  <si>
    <t>Corporate/ PSU Debt</t>
  </si>
  <si>
    <t>Corporate Bonds / Debentures</t>
  </si>
  <si>
    <t>National Housing Bank</t>
  </si>
  <si>
    <t>CRISIL AAA</t>
  </si>
  <si>
    <t>REC Ltd.</t>
  </si>
  <si>
    <t>Indian Railway Finance Corporation Ltd.</t>
  </si>
  <si>
    <t>Indian Oil Corporation Ltd.</t>
  </si>
  <si>
    <t>[ICRA]AAA</t>
  </si>
  <si>
    <t>National Bk for Agriculture &amp; Rural Dev.</t>
  </si>
  <si>
    <t>ICRA AAA</t>
  </si>
  <si>
    <t>Reliance Industries Ltd.</t>
  </si>
  <si>
    <t>Housing Development Finance Corp Ltd.</t>
  </si>
  <si>
    <t>LIC Housing Finance Ltd.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</si>
  <si>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</si>
  <si>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</si>
  <si>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</si>
  <si>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</si>
  <si>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AAA and equivalents</t>
  </si>
  <si>
    <t>CARE AAA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</si>
  <si>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</si>
  <si>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</si>
  <si>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</si>
  <si>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</si>
  <si>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</si>
  <si>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</si>
  <si>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</si>
  <si>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</si>
  <si>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</si>
  <si>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</si>
  <si>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</si>
  <si>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</si>
  <si>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</si>
  <si>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Treasury Bill</t>
  </si>
  <si>
    <t>91 DAYS TBILL RED 28-04-2022</t>
  </si>
  <si>
    <t>• investment in debt &amp; money market instruments with overnight maturity</t>
  </si>
  <si>
    <t>• income over short term and high liquidity</t>
  </si>
  <si>
    <t>Money Market Instruments</t>
  </si>
  <si>
    <t>Certificate of Deposit</t>
  </si>
  <si>
    <t>Canara Bank</t>
  </si>
  <si>
    <t>CRISIL A1+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</si>
  <si>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</si>
  <si>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</si>
  <si>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</si>
  <si>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</si>
  <si>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</si>
  <si>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HDB Financial Services Ltd.</t>
  </si>
  <si>
    <t>Sundaram Finance Ltd.</t>
  </si>
  <si>
    <t>Bajaj Housing Finance Ltd.</t>
  </si>
  <si>
    <t>6.18% GOVT OF INDIA RED 04-11-2024</t>
  </si>
  <si>
    <t>8.5% JAMMU &amp; KASHMIR SDL RED 30-03-2025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</si>
  <si>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</si>
  <si>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</si>
  <si>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</si>
  <si>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</si>
  <si>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Bank of Baroda</t>
  </si>
  <si>
    <t>Fitch A1+</t>
  </si>
  <si>
    <t>Small Industries Development Bk of India</t>
  </si>
  <si>
    <t>Commercial Paper</t>
  </si>
  <si>
    <t>ICICI Securities Ltd.</t>
  </si>
  <si>
    <t>[ICRA]A1+</t>
  </si>
  <si>
    <t>Kotak Securities Ltd.</t>
  </si>
  <si>
    <t>Tata Capital Housing Finance Ltd.</t>
  </si>
  <si>
    <t>182 DAYS TBILL RED 15-09-2022</t>
  </si>
  <si>
    <t>182 DAYS TBILL RED 01-09-2022</t>
  </si>
  <si>
    <t>182 DAYS TBILL RED 08-09-2022</t>
  </si>
  <si>
    <t>Income over short term with low volatility.</t>
  </si>
  <si>
    <t>Investment in debt &amp; money market instruments such that the Macaulay Duration of the portfolio is between 3 months- 6 months.</t>
  </si>
  <si>
    <t>• Liquidity over short term</t>
  </si>
  <si>
    <t>• Investment in Debt / Money Market Instruments such that the Macaulay duration of the portfolio is between 6 months to 12 months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</si>
  <si>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</si>
  <si>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</si>
  <si>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CASH FUND</t>
  </si>
  <si>
    <t>Indian Bank</t>
  </si>
  <si>
    <t>ICRA AA+</t>
  </si>
  <si>
    <t>State Bank of India</t>
  </si>
  <si>
    <t>Reliance Retail Ventures Ltd.</t>
  </si>
  <si>
    <t>HDFC Securities Ltd.</t>
  </si>
  <si>
    <t>Axis Securities Ltd.</t>
  </si>
  <si>
    <t>8.15% GOVT OF INDIA RED 11-06-2022</t>
  </si>
  <si>
    <t>91 DAYS TBILL RED 02-06-2022</t>
  </si>
  <si>
    <t>182 DAYS TBILL RED 21-07-2022</t>
  </si>
  <si>
    <t>364 DAYS TBILL RED 02-06-2022</t>
  </si>
  <si>
    <t>91 DAYS TBILL RED 09-06-2022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</si>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</sst>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2" fontId="2" fillId="0" borderId="1" xfId="0" applyNumberFormat="1" applyFont="1" applyBorder="1"/>
    <xf numFmtId="0" fontId="2" fillId="4" borderId="1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0" fillId="0" borderId="1" xfId="0" applyFont="1" applyBorder="1"/>
    <xf numFmtId="1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Font="1"/>
    <xf numFmtId="10" fontId="0" fillId="0" borderId="0" xfId="0" applyNumberFormat="1" applyFont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2266950</xdr:colOff>
      <xdr:row>55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AD5849EF-CCB0-478C-9682-BBE3B12840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5554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49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95250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445895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2266950</xdr:colOff>
      <xdr:row>46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85100887-7E6E-438D-829D-6644CD8EBD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72668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39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57525" y="7620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255395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269BAB97-5878-40C6-873D-3A6ED8839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122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34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6667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121092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28</xdr:row>
      <xdr:rowOff>123825</xdr:rowOff>
    </xdr:from>
    <xdr:to>
      <xdr:col>0</xdr:col>
      <xdr:colOff>2295525</xdr:colOff>
      <xdr:row>35</xdr:row>
      <xdr:rowOff>88900</xdr:rowOff>
    </xdr:to>
    <xdr:pic>
      <xdr:nvPicPr>
        <xdr:cNvPr id="3" name="LOGO_MODERATE">
          <a:extLst>
            <a:ext uri="{FF2B5EF4-FFF2-40B4-BE49-F238E27FC236}">
              <a16:creationId xmlns:a16="http://schemas.microsoft.com/office/drawing/2014/main" id="{269BAB97-5878-40C6-873D-3A6ED8839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2932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29</xdr:row>
      <xdr:rowOff>0</xdr:rowOff>
    </xdr:from>
    <xdr:ext cx="2152650" cy="106680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57150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</xdr:row>
      <xdr:rowOff>0</xdr:rowOff>
    </xdr:from>
    <xdr:ext cx="3514726" cy="904875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077277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2143126</xdr:colOff>
      <xdr:row>27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26353A2C-4CE3-4A5C-BCEB-685D4C6EBB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434840"/>
          <a:ext cx="2143126" cy="12719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21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57525" y="4191000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952500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2266950</xdr:colOff>
      <xdr:row>61</xdr:row>
      <xdr:rowOff>9526</xdr:rowOff>
    </xdr:to>
    <xdr:pic>
      <xdr:nvPicPr>
        <xdr:cNvPr id="3" name="LOGO_MODERATELY_LOW">
          <a:extLst>
            <a:ext uri="{FF2B5EF4-FFF2-40B4-BE49-F238E27FC236}">
              <a16:creationId xmlns:a16="http://schemas.microsoft.com/office/drawing/2014/main" id="{8112C38F-4FC4-47D1-80B1-33B892600A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54</xdr:row>
      <xdr:rowOff>0</xdr:rowOff>
    </xdr:from>
    <xdr:ext cx="2152650" cy="106680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10477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537335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2266950</xdr:colOff>
      <xdr:row>61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6C70E7B5-77C1-4EE2-9EAF-F187CDF2B3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046988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54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10477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662112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2266950</xdr:colOff>
      <xdr:row>49</xdr:row>
      <xdr:rowOff>9526</xdr:rowOff>
    </xdr:to>
    <xdr:pic>
      <xdr:nvPicPr>
        <xdr:cNvPr id="3" name="LOGO_MODERATELY_LOW">
          <a:extLst>
            <a:ext uri="{FF2B5EF4-FFF2-40B4-BE49-F238E27FC236}">
              <a16:creationId xmlns:a16="http://schemas.microsoft.com/office/drawing/2014/main" id="{B4076F51-65C8-4D8B-83FD-363888B3D2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2031997" cy="1200336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8001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58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2992100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47588AD3-9FBE-4CE2-B462-280DDDF743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57525" y="12382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782127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B20" sqref="B20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" style="3" customWidth="1"/>
    <col min="4" max="4" width="16.140625" bestFit="1" customWidth="1"/>
    <col min="6" max="6" width="23.85546875" customWidth="1"/>
    <col min="7" max="7" width="13.85546875" style="3" bestFit="1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128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17</v>
      </c>
      <c r="G5" s="10">
        <v>0.95679999999999998</v>
      </c>
    </row>
    <row r="6" spans="1:7" x14ac:dyDescent="0.25">
      <c r="A6" s="17" t="s">
        <v>17</v>
      </c>
      <c r="B6" s="16"/>
      <c r="C6" s="10"/>
      <c r="D6" s="9"/>
      <c r="F6" s="9" t="s">
        <v>53</v>
      </c>
      <c r="G6" s="10">
        <v>5.3355939669999998E-2</v>
      </c>
    </row>
    <row r="7" spans="1:7" x14ac:dyDescent="0.25">
      <c r="A7" s="9"/>
      <c r="B7" s="16"/>
      <c r="C7" s="10"/>
      <c r="D7" s="9"/>
      <c r="F7" s="9" t="s">
        <v>54</v>
      </c>
      <c r="G7" s="10">
        <v>-1.0155939669999999E-2</v>
      </c>
    </row>
    <row r="8" spans="1:7" x14ac:dyDescent="0.25">
      <c r="A8" s="9" t="s">
        <v>18</v>
      </c>
      <c r="B8" s="16">
        <v>32458.5625</v>
      </c>
      <c r="C8" s="10">
        <v>0.20979999999999999</v>
      </c>
      <c r="D8" s="9" t="s">
        <v>19</v>
      </c>
      <c r="F8" s="11" t="s">
        <v>55</v>
      </c>
      <c r="G8" s="12">
        <v>1</v>
      </c>
    </row>
    <row r="9" spans="1:7" x14ac:dyDescent="0.25">
      <c r="A9" s="9" t="s">
        <v>20</v>
      </c>
      <c r="B9" s="16">
        <v>23264.637999999999</v>
      </c>
      <c r="C9" s="10">
        <v>0.15029999999999999</v>
      </c>
      <c r="D9" s="9" t="s">
        <v>19</v>
      </c>
    </row>
    <row r="10" spans="1:7" x14ac:dyDescent="0.25">
      <c r="A10" s="9" t="s">
        <v>21</v>
      </c>
      <c r="B10" s="16">
        <v>21976.304100000001</v>
      </c>
      <c r="C10" s="10">
        <v>0.14199999999999999</v>
      </c>
      <c r="D10" s="9" t="s">
        <v>19</v>
      </c>
    </row>
    <row r="11" spans="1:7" x14ac:dyDescent="0.25">
      <c r="A11" s="9" t="s">
        <v>22</v>
      </c>
      <c r="B11" s="16">
        <v>10092.439</v>
      </c>
      <c r="C11" s="10">
        <v>6.5199999999999994E-2</v>
      </c>
      <c r="D11" s="9" t="s">
        <v>19</v>
      </c>
    </row>
    <row r="12" spans="1:7" x14ac:dyDescent="0.25">
      <c r="A12" s="9" t="s">
        <v>23</v>
      </c>
      <c r="B12" s="16">
        <v>9565.56</v>
      </c>
      <c r="C12" s="10">
        <v>6.1800000000000001E-2</v>
      </c>
      <c r="D12" s="9" t="s">
        <v>19</v>
      </c>
    </row>
    <row r="13" spans="1:7" x14ac:dyDescent="0.25">
      <c r="A13" s="9" t="s">
        <v>24</v>
      </c>
      <c r="B13" s="16">
        <v>8776.9724999999999</v>
      </c>
      <c r="C13" s="10">
        <v>5.67E-2</v>
      </c>
      <c r="D13" s="9" t="s">
        <v>19</v>
      </c>
    </row>
    <row r="14" spans="1:7" x14ac:dyDescent="0.25">
      <c r="A14" s="9" t="s">
        <v>25</v>
      </c>
      <c r="B14" s="16">
        <v>7440.7349999999997</v>
      </c>
      <c r="C14" s="10">
        <v>4.8099999999999997E-2</v>
      </c>
      <c r="D14" s="9" t="s">
        <v>19</v>
      </c>
      <c r="F14" s="13" t="s">
        <v>56</v>
      </c>
      <c r="G14" s="14" t="s">
        <v>1</v>
      </c>
    </row>
    <row r="15" spans="1:7" x14ac:dyDescent="0.25">
      <c r="A15" s="9" t="s">
        <v>26</v>
      </c>
      <c r="B15" s="16">
        <v>4960.5649999999996</v>
      </c>
      <c r="C15" s="10">
        <v>3.2099999999999997E-2</v>
      </c>
      <c r="D15" s="9" t="s">
        <v>19</v>
      </c>
      <c r="F15" s="9" t="s">
        <v>19</v>
      </c>
      <c r="G15" s="10">
        <v>0.95679999999999998</v>
      </c>
    </row>
    <row r="16" spans="1:7" x14ac:dyDescent="0.25">
      <c r="A16" s="9" t="s">
        <v>27</v>
      </c>
      <c r="B16" s="16">
        <v>3473.9879999999998</v>
      </c>
      <c r="C16" s="10">
        <v>2.2499999999999999E-2</v>
      </c>
      <c r="D16" s="9" t="s">
        <v>19</v>
      </c>
      <c r="F16" s="9" t="s">
        <v>57</v>
      </c>
      <c r="G16" s="10">
        <v>5.3355E-2</v>
      </c>
    </row>
    <row r="17" spans="1:7" x14ac:dyDescent="0.25">
      <c r="A17" s="9" t="s">
        <v>28</v>
      </c>
      <c r="B17" s="16">
        <v>3227.0349000000001</v>
      </c>
      <c r="C17" s="10">
        <v>2.0899999999999998E-2</v>
      </c>
      <c r="D17" s="9" t="s">
        <v>19</v>
      </c>
      <c r="F17" s="9" t="s">
        <v>54</v>
      </c>
      <c r="G17" s="10">
        <v>-1.0155939669999999E-2</v>
      </c>
    </row>
    <row r="18" spans="1:7" x14ac:dyDescent="0.25">
      <c r="A18" s="9" t="s">
        <v>29</v>
      </c>
      <c r="B18" s="16">
        <v>3107.37365</v>
      </c>
      <c r="C18" s="10">
        <v>2.01E-2</v>
      </c>
      <c r="D18" s="9" t="s">
        <v>19</v>
      </c>
      <c r="F18" s="11" t="s">
        <v>55</v>
      </c>
      <c r="G18" s="12">
        <v>1</v>
      </c>
    </row>
    <row r="19" spans="1:7" x14ac:dyDescent="0.25">
      <c r="A19" s="9" t="s">
        <v>30</v>
      </c>
      <c r="B19" s="16">
        <v>2584.3249999999998</v>
      </c>
      <c r="C19" s="10">
        <v>1.67E-2</v>
      </c>
      <c r="D19" s="9" t="s">
        <v>19</v>
      </c>
    </row>
    <row r="20" spans="1:7" x14ac:dyDescent="0.25">
      <c r="A20" s="9" t="s">
        <v>31</v>
      </c>
      <c r="B20" s="16">
        <v>2562.915</v>
      </c>
      <c r="C20" s="10">
        <v>1.66E-2</v>
      </c>
      <c r="D20" s="9" t="s">
        <v>19</v>
      </c>
    </row>
    <row r="21" spans="1:7" x14ac:dyDescent="0.25">
      <c r="A21" s="9" t="s">
        <v>32</v>
      </c>
      <c r="B21" s="16">
        <v>2567.4</v>
      </c>
      <c r="C21" s="10">
        <v>1.66E-2</v>
      </c>
      <c r="D21" s="9" t="s">
        <v>19</v>
      </c>
    </row>
    <row r="22" spans="1:7" x14ac:dyDescent="0.25">
      <c r="A22" s="9" t="s">
        <v>33</v>
      </c>
      <c r="B22" s="16">
        <v>2207.2869000000001</v>
      </c>
      <c r="C22" s="10">
        <v>1.43E-2</v>
      </c>
      <c r="D22" s="9" t="s">
        <v>19</v>
      </c>
    </row>
    <row r="23" spans="1:7" x14ac:dyDescent="0.25">
      <c r="A23" s="9" t="s">
        <v>34</v>
      </c>
      <c r="B23" s="16">
        <v>1577.58</v>
      </c>
      <c r="C23" s="10">
        <v>1.0200000000000001E-2</v>
      </c>
      <c r="D23" s="9" t="s">
        <v>19</v>
      </c>
    </row>
    <row r="24" spans="1:7" x14ac:dyDescent="0.25">
      <c r="A24" s="9" t="s">
        <v>35</v>
      </c>
      <c r="B24" s="16">
        <v>1348.1673900000001</v>
      </c>
      <c r="C24" s="10">
        <v>8.6999999999999994E-3</v>
      </c>
      <c r="D24" s="9" t="s">
        <v>19</v>
      </c>
    </row>
    <row r="25" spans="1:7" x14ac:dyDescent="0.25">
      <c r="A25" s="9" t="s">
        <v>36</v>
      </c>
      <c r="B25" s="16">
        <v>1163.6822400000001</v>
      </c>
      <c r="C25" s="10">
        <v>7.4999999999999997E-3</v>
      </c>
      <c r="D25" s="9" t="s">
        <v>19</v>
      </c>
    </row>
    <row r="26" spans="1:7" x14ac:dyDescent="0.25">
      <c r="A26" s="9" t="s">
        <v>37</v>
      </c>
      <c r="B26" s="16">
        <v>1058.2439999999999</v>
      </c>
      <c r="C26" s="10">
        <v>6.7999999999999996E-3</v>
      </c>
      <c r="D26" s="9" t="s">
        <v>19</v>
      </c>
    </row>
    <row r="27" spans="1:7" x14ac:dyDescent="0.25">
      <c r="A27" s="9" t="s">
        <v>38</v>
      </c>
      <c r="B27" s="16">
        <v>1044.269</v>
      </c>
      <c r="C27" s="10">
        <v>6.7000000000000002E-3</v>
      </c>
      <c r="D27" s="9" t="s">
        <v>19</v>
      </c>
    </row>
    <row r="28" spans="1:7" x14ac:dyDescent="0.25">
      <c r="A28" s="9" t="s">
        <v>39</v>
      </c>
      <c r="B28" s="16">
        <v>1013.374</v>
      </c>
      <c r="C28" s="10">
        <v>6.4999999999999997E-3</v>
      </c>
      <c r="D28" s="9" t="s">
        <v>19</v>
      </c>
    </row>
    <row r="29" spans="1:7" x14ac:dyDescent="0.25">
      <c r="A29" s="9" t="s">
        <v>40</v>
      </c>
      <c r="B29" s="16">
        <v>755.17926179999995</v>
      </c>
      <c r="C29" s="10">
        <v>4.8999999999999998E-3</v>
      </c>
      <c r="D29" s="9" t="s">
        <v>19</v>
      </c>
    </row>
    <row r="30" spans="1:7" x14ac:dyDescent="0.25">
      <c r="A30" s="9" t="s">
        <v>41</v>
      </c>
      <c r="B30" s="16">
        <v>692.49641999999994</v>
      </c>
      <c r="C30" s="10">
        <v>4.4999999999999997E-3</v>
      </c>
      <c r="D30" s="9" t="s">
        <v>19</v>
      </c>
    </row>
    <row r="31" spans="1:7" x14ac:dyDescent="0.25">
      <c r="A31" s="9" t="s">
        <v>42</v>
      </c>
      <c r="B31" s="16">
        <v>525.50400000000002</v>
      </c>
      <c r="C31" s="10">
        <v>3.3999999999999998E-3</v>
      </c>
      <c r="D31" s="9" t="s">
        <v>19</v>
      </c>
    </row>
    <row r="32" spans="1:7" x14ac:dyDescent="0.25">
      <c r="A32" s="9" t="s">
        <v>43</v>
      </c>
      <c r="B32" s="16">
        <v>529.57449999999994</v>
      </c>
      <c r="C32" s="10">
        <v>3.3999999999999998E-3</v>
      </c>
      <c r="D32" s="9" t="s">
        <v>19</v>
      </c>
    </row>
    <row r="33" spans="1:4" x14ac:dyDescent="0.25">
      <c r="A33" s="9" t="s">
        <v>44</v>
      </c>
      <c r="B33" s="16">
        <v>71.765609999999995</v>
      </c>
      <c r="C33" s="10">
        <v>5.0000000000000001E-4</v>
      </c>
      <c r="D33" s="9" t="s">
        <v>19</v>
      </c>
    </row>
    <row r="34" spans="1:4" x14ac:dyDescent="0.25">
      <c r="A34" s="11"/>
      <c r="B34" s="18">
        <v>148045.93597180001</v>
      </c>
      <c r="C34" s="12">
        <v>0.95679999999999998</v>
      </c>
      <c r="D34" s="11"/>
    </row>
    <row r="35" spans="1:4" x14ac:dyDescent="0.25">
      <c r="A35" s="9"/>
      <c r="B35" s="16"/>
      <c r="C35" s="10"/>
      <c r="D35" s="9"/>
    </row>
    <row r="36" spans="1:4" x14ac:dyDescent="0.25">
      <c r="A36" s="17" t="s">
        <v>45</v>
      </c>
      <c r="B36" s="16"/>
      <c r="C36" s="10"/>
      <c r="D36" s="9"/>
    </row>
    <row r="37" spans="1:4" x14ac:dyDescent="0.25">
      <c r="A37" s="9"/>
      <c r="B37" s="16"/>
      <c r="C37" s="10"/>
      <c r="D37" s="9"/>
    </row>
    <row r="38" spans="1:4" x14ac:dyDescent="0.25">
      <c r="A38" s="19" t="s">
        <v>46</v>
      </c>
      <c r="B38" s="16">
        <v>1496.6261712999999</v>
      </c>
      <c r="C38" s="10">
        <v>9.672E-3</v>
      </c>
      <c r="D38" s="9"/>
    </row>
    <row r="39" spans="1:4" x14ac:dyDescent="0.25">
      <c r="A39" s="9"/>
      <c r="B39" s="16"/>
      <c r="C39" s="10"/>
      <c r="D39" s="9"/>
    </row>
    <row r="40" spans="1:4" x14ac:dyDescent="0.25">
      <c r="A40" s="19" t="s">
        <v>47</v>
      </c>
      <c r="B40" s="16">
        <v>6759.505674</v>
      </c>
      <c r="C40" s="10">
        <v>4.3683E-2</v>
      </c>
      <c r="D40" s="9"/>
    </row>
    <row r="41" spans="1:4" x14ac:dyDescent="0.25">
      <c r="A41" s="9"/>
      <c r="B41" s="16"/>
      <c r="C41" s="10"/>
      <c r="D41" s="9"/>
    </row>
    <row r="42" spans="1:4" x14ac:dyDescent="0.25">
      <c r="A42" s="20" t="s">
        <v>48</v>
      </c>
      <c r="B42" s="21">
        <v>-1565.1838605</v>
      </c>
      <c r="C42" s="22">
        <v>-1.0155000000000001E-2</v>
      </c>
      <c r="D42" s="9"/>
    </row>
    <row r="43" spans="1:4" x14ac:dyDescent="0.25">
      <c r="A43" s="20" t="s">
        <v>49</v>
      </c>
      <c r="B43" s="21">
        <v>154736.88395660001</v>
      </c>
      <c r="C43" s="22">
        <v>1</v>
      </c>
      <c r="D43" s="9"/>
    </row>
    <row r="44" spans="1:4" x14ac:dyDescent="0.25">
      <c r="A44" s="1"/>
      <c r="B44" s="6"/>
      <c r="C44" s="7"/>
      <c r="D44" s="1"/>
    </row>
    <row r="45" spans="1:4" x14ac:dyDescent="0.25">
      <c r="A45" s="1" t="s">
        <v>50</v>
      </c>
      <c r="B45" s="6"/>
      <c r="C45" s="7"/>
      <c r="D45" s="1"/>
    </row>
    <row r="46" spans="1:4" x14ac:dyDescent="0.25">
      <c r="A46" t="s">
        <v>51</v>
      </c>
    </row>
    <row r="47" spans="1:4" x14ac:dyDescent="0.25">
      <c r="A47" t="s">
        <v>52</v>
      </c>
    </row>
    <row r="58" spans="1:3" x14ac:dyDescent="0.25">
      <c r="A58" s="4" t="s">
        <v>3</v>
      </c>
    </row>
    <row r="59" spans="1:3" x14ac:dyDescent="0.25">
      <c r="A59" s="4"/>
    </row>
    <row r="60" spans="1:3" ht="18.75" x14ac:dyDescent="0.3">
      <c r="A60" s="5" t="s">
        <v>4</v>
      </c>
    </row>
    <row r="63" spans="1:3" ht="159.75" customHeight="1" x14ac:dyDescent="0.25">
      <c r="A63" s="29" t="s">
        <v>127</v>
      </c>
      <c r="B63" s="29"/>
      <c r="C63" s="29"/>
    </row>
  </sheetData>
  <mergeCells count="1">
    <mergeCell ref="A63:C63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B21" sqref="B21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8554687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128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58</v>
      </c>
      <c r="G5" s="10">
        <v>0.70030000000000003</v>
      </c>
    </row>
    <row r="6" spans="1:7" x14ac:dyDescent="0.25">
      <c r="A6" s="17" t="s">
        <v>58</v>
      </c>
      <c r="B6" s="16"/>
      <c r="C6" s="10"/>
      <c r="D6" s="9"/>
      <c r="F6" s="9" t="s">
        <v>54</v>
      </c>
      <c r="G6" s="10">
        <v>0.121121277717</v>
      </c>
    </row>
    <row r="7" spans="1:7" x14ac:dyDescent="0.25">
      <c r="A7" s="9"/>
      <c r="B7" s="16"/>
      <c r="C7" s="10"/>
      <c r="D7" s="9"/>
      <c r="F7" s="9" t="s">
        <v>17</v>
      </c>
      <c r="G7" s="10">
        <v>9.4100000000000003E-2</v>
      </c>
    </row>
    <row r="8" spans="1:7" x14ac:dyDescent="0.25">
      <c r="A8" s="19" t="s">
        <v>59</v>
      </c>
      <c r="B8" s="16"/>
      <c r="C8" s="10"/>
      <c r="D8" s="9"/>
      <c r="F8" s="9" t="s">
        <v>53</v>
      </c>
      <c r="G8" s="10">
        <v>8.4478722283000005E-2</v>
      </c>
    </row>
    <row r="9" spans="1:7" x14ac:dyDescent="0.25">
      <c r="A9" s="9"/>
      <c r="B9" s="16"/>
      <c r="C9" s="10"/>
      <c r="D9" s="9"/>
      <c r="F9" s="11" t="s">
        <v>55</v>
      </c>
      <c r="G9" s="12">
        <v>1</v>
      </c>
    </row>
    <row r="10" spans="1:7" x14ac:dyDescent="0.25">
      <c r="A10" s="9" t="s">
        <v>60</v>
      </c>
      <c r="B10" s="16">
        <v>2484.9825000000001</v>
      </c>
      <c r="C10" s="10">
        <v>0.11890000000000001</v>
      </c>
      <c r="D10" s="9" t="s">
        <v>61</v>
      </c>
    </row>
    <row r="11" spans="1:7" x14ac:dyDescent="0.25">
      <c r="A11" s="9" t="s">
        <v>62</v>
      </c>
      <c r="B11" s="16">
        <v>2084.1979999999999</v>
      </c>
      <c r="C11" s="10">
        <v>9.9699999999999997E-2</v>
      </c>
      <c r="D11" s="9" t="s">
        <v>61</v>
      </c>
    </row>
    <row r="12" spans="1:7" x14ac:dyDescent="0.25">
      <c r="A12" s="9" t="s">
        <v>63</v>
      </c>
      <c r="B12" s="16">
        <v>2019.5940000000001</v>
      </c>
      <c r="C12" s="10">
        <v>9.6600000000000005E-2</v>
      </c>
      <c r="D12" s="9" t="s">
        <v>61</v>
      </c>
    </row>
    <row r="13" spans="1:7" x14ac:dyDescent="0.25">
      <c r="A13" s="9" t="s">
        <v>64</v>
      </c>
      <c r="B13" s="16">
        <v>2019.0719999999999</v>
      </c>
      <c r="C13" s="10">
        <v>9.6600000000000005E-2</v>
      </c>
      <c r="D13" s="9" t="s">
        <v>65</v>
      </c>
    </row>
    <row r="14" spans="1:7" x14ac:dyDescent="0.25">
      <c r="A14" s="9" t="s">
        <v>66</v>
      </c>
      <c r="B14" s="16">
        <v>1976.72</v>
      </c>
      <c r="C14" s="10">
        <v>9.4500000000000001E-2</v>
      </c>
      <c r="D14" s="9" t="s">
        <v>65</v>
      </c>
    </row>
    <row r="15" spans="1:7" x14ac:dyDescent="0.25">
      <c r="A15" s="9" t="s">
        <v>68</v>
      </c>
      <c r="B15" s="16">
        <v>1541.268</v>
      </c>
      <c r="C15" s="10">
        <v>7.3700000000000002E-2</v>
      </c>
      <c r="D15" s="9" t="s">
        <v>61</v>
      </c>
      <c r="F15" s="13" t="s">
        <v>56</v>
      </c>
      <c r="G15" s="14" t="s">
        <v>1</v>
      </c>
    </row>
    <row r="16" spans="1:7" x14ac:dyDescent="0.25">
      <c r="A16" s="9" t="s">
        <v>69</v>
      </c>
      <c r="B16" s="16">
        <v>1520.3910000000001</v>
      </c>
      <c r="C16" s="10">
        <v>7.2700000000000001E-2</v>
      </c>
      <c r="D16" s="9" t="s">
        <v>61</v>
      </c>
      <c r="F16" s="9" t="s">
        <v>19</v>
      </c>
      <c r="G16" s="10">
        <v>9.4100000000000003E-2</v>
      </c>
    </row>
    <row r="17" spans="1:7" x14ac:dyDescent="0.25">
      <c r="A17" s="9" t="s">
        <v>70</v>
      </c>
      <c r="B17" s="16">
        <v>994.20100000000002</v>
      </c>
      <c r="C17" s="10">
        <v>4.7600000000000003E-2</v>
      </c>
      <c r="D17" s="9" t="s">
        <v>61</v>
      </c>
      <c r="F17" s="9" t="s">
        <v>75</v>
      </c>
      <c r="G17" s="10">
        <v>0.70030000000000003</v>
      </c>
    </row>
    <row r="18" spans="1:7" x14ac:dyDescent="0.25">
      <c r="A18" s="11"/>
      <c r="B18" s="18">
        <v>14640.4265</v>
      </c>
      <c r="C18" s="12">
        <v>0.70030000000000003</v>
      </c>
      <c r="D18" s="11"/>
      <c r="F18" s="9" t="s">
        <v>57</v>
      </c>
      <c r="G18" s="10">
        <v>8.4476999999999997E-2</v>
      </c>
    </row>
    <row r="19" spans="1:7" x14ac:dyDescent="0.25">
      <c r="A19" s="9"/>
      <c r="B19" s="16"/>
      <c r="C19" s="10"/>
      <c r="D19" s="9"/>
      <c r="F19" s="9" t="s">
        <v>54</v>
      </c>
      <c r="G19" s="10">
        <v>0.121121277717</v>
      </c>
    </row>
    <row r="20" spans="1:7" x14ac:dyDescent="0.25">
      <c r="A20" s="17" t="s">
        <v>17</v>
      </c>
      <c r="B20" s="16"/>
      <c r="C20" s="10"/>
      <c r="D20" s="9"/>
      <c r="F20" s="11" t="s">
        <v>55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9" t="s">
        <v>71</v>
      </c>
      <c r="B22" s="16">
        <v>1445.0519999999999</v>
      </c>
      <c r="C22" s="10">
        <v>6.9099999999999995E-2</v>
      </c>
      <c r="D22" s="9" t="s">
        <v>19</v>
      </c>
    </row>
    <row r="23" spans="1:7" x14ac:dyDescent="0.25">
      <c r="A23" s="9" t="s">
        <v>72</v>
      </c>
      <c r="B23" s="16">
        <v>521.68349999999998</v>
      </c>
      <c r="C23" s="10">
        <v>2.5000000000000001E-2</v>
      </c>
      <c r="D23" s="9" t="s">
        <v>19</v>
      </c>
    </row>
    <row r="24" spans="1:7" x14ac:dyDescent="0.25">
      <c r="A24" s="11"/>
      <c r="B24" s="18">
        <v>1966.7355</v>
      </c>
      <c r="C24" s="12">
        <v>9.4100000000000003E-2</v>
      </c>
      <c r="D24" s="11"/>
    </row>
    <row r="25" spans="1:7" x14ac:dyDescent="0.25">
      <c r="A25" s="9"/>
      <c r="B25" s="16"/>
      <c r="C25" s="10"/>
      <c r="D25" s="9"/>
    </row>
    <row r="26" spans="1:7" x14ac:dyDescent="0.25">
      <c r="A26" s="17" t="s">
        <v>45</v>
      </c>
      <c r="B26" s="16"/>
      <c r="C26" s="10"/>
      <c r="D26" s="9"/>
    </row>
    <row r="27" spans="1:7" x14ac:dyDescent="0.25">
      <c r="A27" s="9"/>
      <c r="B27" s="16"/>
      <c r="C27" s="10"/>
      <c r="D27" s="9"/>
    </row>
    <row r="28" spans="1:7" x14ac:dyDescent="0.25">
      <c r="A28" s="19" t="s">
        <v>46</v>
      </c>
      <c r="B28" s="16">
        <v>320.17984080000002</v>
      </c>
      <c r="C28" s="10">
        <v>1.5313E-2</v>
      </c>
      <c r="D28" s="9"/>
    </row>
    <row r="29" spans="1:7" x14ac:dyDescent="0.25">
      <c r="A29" s="9"/>
      <c r="B29" s="16"/>
      <c r="C29" s="10"/>
      <c r="D29" s="9"/>
    </row>
    <row r="30" spans="1:7" x14ac:dyDescent="0.25">
      <c r="A30" s="19" t="s">
        <v>47</v>
      </c>
      <c r="B30" s="16">
        <v>1446.0917876000001</v>
      </c>
      <c r="C30" s="10">
        <v>6.9164000000000003E-2</v>
      </c>
      <c r="D30" s="9"/>
    </row>
    <row r="31" spans="1:7" x14ac:dyDescent="0.25">
      <c r="A31" s="9"/>
      <c r="B31" s="16"/>
      <c r="C31" s="10"/>
      <c r="D31" s="9"/>
    </row>
    <row r="32" spans="1:7" x14ac:dyDescent="0.25">
      <c r="A32" s="20" t="s">
        <v>48</v>
      </c>
      <c r="B32" s="21">
        <v>2534.4539552000001</v>
      </c>
      <c r="C32" s="22">
        <v>0.12112299999999999</v>
      </c>
      <c r="D32" s="9"/>
    </row>
    <row r="33" spans="1:4" x14ac:dyDescent="0.25">
      <c r="A33" s="20" t="s">
        <v>49</v>
      </c>
      <c r="B33" s="21">
        <v>20907.887583600001</v>
      </c>
      <c r="C33" s="22">
        <v>1</v>
      </c>
      <c r="D33" s="9"/>
    </row>
    <row r="34" spans="1:4" x14ac:dyDescent="0.25">
      <c r="A34" s="1"/>
      <c r="B34" s="6"/>
      <c r="C34" s="7"/>
      <c r="D34" s="1"/>
    </row>
    <row r="35" spans="1:4" x14ac:dyDescent="0.25">
      <c r="A35" s="1" t="s">
        <v>50</v>
      </c>
      <c r="B35" s="6"/>
      <c r="C35" s="7"/>
      <c r="D35" s="1"/>
    </row>
    <row r="36" spans="1:4" x14ac:dyDescent="0.25">
      <c r="A36" t="s">
        <v>73</v>
      </c>
    </row>
    <row r="37" spans="1:4" x14ac:dyDescent="0.25">
      <c r="A37" t="s">
        <v>74</v>
      </c>
    </row>
    <row r="48" spans="1:4" x14ac:dyDescent="0.25">
      <c r="A48" s="4" t="s">
        <v>3</v>
      </c>
    </row>
    <row r="49" spans="1:3" x14ac:dyDescent="0.25">
      <c r="A49" s="4"/>
    </row>
    <row r="50" spans="1:3" ht="18.75" x14ac:dyDescent="0.3">
      <c r="A50" s="5" t="s">
        <v>4</v>
      </c>
    </row>
    <row r="53" spans="1:3" ht="159.75" customHeight="1" x14ac:dyDescent="0.25">
      <c r="A53" s="29" t="s">
        <v>127</v>
      </c>
      <c r="B53" s="29"/>
      <c r="C53" s="29"/>
    </row>
  </sheetData>
  <mergeCells count="1">
    <mergeCell ref="A53:C53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23" sqref="B2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.14062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128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17</v>
      </c>
      <c r="G5" s="10">
        <v>0.63429999999999997</v>
      </c>
    </row>
    <row r="6" spans="1:7" x14ac:dyDescent="0.25">
      <c r="A6" s="17" t="s">
        <v>58</v>
      </c>
      <c r="B6" s="16"/>
      <c r="C6" s="10"/>
      <c r="D6" s="9"/>
      <c r="F6" s="9" t="s">
        <v>53</v>
      </c>
      <c r="G6" s="10">
        <v>0.26524340890800002</v>
      </c>
    </row>
    <row r="7" spans="1:7" x14ac:dyDescent="0.25">
      <c r="A7" s="9"/>
      <c r="B7" s="16"/>
      <c r="C7" s="10"/>
      <c r="D7" s="9"/>
      <c r="F7" s="9" t="s">
        <v>58</v>
      </c>
      <c r="G7" s="10">
        <v>8.9499999999999996E-2</v>
      </c>
    </row>
    <row r="8" spans="1:7" x14ac:dyDescent="0.25">
      <c r="A8" s="19" t="s">
        <v>59</v>
      </c>
      <c r="B8" s="16"/>
      <c r="C8" s="10"/>
      <c r="D8" s="9"/>
      <c r="F8" s="9" t="s">
        <v>54</v>
      </c>
      <c r="G8" s="10">
        <v>1.0956591092E-2</v>
      </c>
    </row>
    <row r="9" spans="1:7" x14ac:dyDescent="0.25">
      <c r="A9" s="9"/>
      <c r="B9" s="16"/>
      <c r="C9" s="10"/>
      <c r="D9" s="9"/>
      <c r="F9" s="11" t="s">
        <v>55</v>
      </c>
      <c r="G9" s="12">
        <v>1</v>
      </c>
    </row>
    <row r="10" spans="1:7" x14ac:dyDescent="0.25">
      <c r="A10" s="9" t="s">
        <v>63</v>
      </c>
      <c r="B10" s="16">
        <v>485.21699999999998</v>
      </c>
      <c r="C10" s="10">
        <v>8.9499999999999996E-2</v>
      </c>
      <c r="D10" s="9" t="s">
        <v>76</v>
      </c>
    </row>
    <row r="11" spans="1:7" x14ac:dyDescent="0.25">
      <c r="A11" s="11"/>
      <c r="B11" s="18">
        <v>485.21699999999998</v>
      </c>
      <c r="C11" s="12">
        <v>8.9499999999999996E-2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17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9" t="s">
        <v>18</v>
      </c>
      <c r="B15" s="16">
        <v>998.72500000000002</v>
      </c>
      <c r="C15" s="10">
        <v>0.1842</v>
      </c>
      <c r="D15" s="9" t="s">
        <v>19</v>
      </c>
      <c r="F15" s="13" t="s">
        <v>56</v>
      </c>
      <c r="G15" s="14" t="s">
        <v>1</v>
      </c>
    </row>
    <row r="16" spans="1:7" x14ac:dyDescent="0.25">
      <c r="A16" s="9" t="s">
        <v>71</v>
      </c>
      <c r="B16" s="16">
        <v>963.36800000000005</v>
      </c>
      <c r="C16" s="10">
        <v>0.1777</v>
      </c>
      <c r="D16" s="9" t="s">
        <v>19</v>
      </c>
      <c r="F16" s="9" t="s">
        <v>19</v>
      </c>
      <c r="G16" s="10">
        <v>0.63429999999999997</v>
      </c>
    </row>
    <row r="17" spans="1:7" x14ac:dyDescent="0.25">
      <c r="A17" s="9" t="s">
        <v>77</v>
      </c>
      <c r="B17" s="16">
        <v>521.63</v>
      </c>
      <c r="C17" s="10">
        <v>9.6199999999999994E-2</v>
      </c>
      <c r="D17" s="9" t="s">
        <v>19</v>
      </c>
      <c r="F17" s="9" t="s">
        <v>75</v>
      </c>
      <c r="G17" s="10">
        <v>8.9499999999999996E-2</v>
      </c>
    </row>
    <row r="18" spans="1:7" x14ac:dyDescent="0.25">
      <c r="A18" s="9" t="s">
        <v>78</v>
      </c>
      <c r="B18" s="16">
        <v>485.42950000000002</v>
      </c>
      <c r="C18" s="10">
        <v>8.9499999999999996E-2</v>
      </c>
      <c r="D18" s="9" t="s">
        <v>19</v>
      </c>
      <c r="F18" s="9" t="s">
        <v>57</v>
      </c>
      <c r="G18" s="10">
        <v>0.26524199999999998</v>
      </c>
    </row>
    <row r="19" spans="1:7" x14ac:dyDescent="0.25">
      <c r="A19" s="9" t="s">
        <v>79</v>
      </c>
      <c r="B19" s="16">
        <v>469.99250000000001</v>
      </c>
      <c r="C19" s="10">
        <v>8.6699999999999999E-2</v>
      </c>
      <c r="D19" s="9" t="s">
        <v>19</v>
      </c>
      <c r="F19" s="9" t="s">
        <v>54</v>
      </c>
      <c r="G19" s="10">
        <v>1.0956591092E-2</v>
      </c>
    </row>
    <row r="20" spans="1:7" x14ac:dyDescent="0.25">
      <c r="A20" s="11"/>
      <c r="B20" s="18">
        <v>3439.145</v>
      </c>
      <c r="C20" s="12">
        <v>0.63429999999999997</v>
      </c>
      <c r="D20" s="11"/>
      <c r="F20" s="11" t="s">
        <v>55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17" t="s">
        <v>45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19" t="s">
        <v>46</v>
      </c>
      <c r="B24" s="16">
        <v>260.67208440000002</v>
      </c>
      <c r="C24" s="10">
        <v>4.8080999999999999E-2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19" t="s">
        <v>47</v>
      </c>
      <c r="B26" s="16">
        <v>1177.3274077000001</v>
      </c>
      <c r="C26" s="10">
        <v>0.21716099999999999</v>
      </c>
      <c r="D26" s="9"/>
    </row>
    <row r="27" spans="1:7" x14ac:dyDescent="0.25">
      <c r="A27" s="9"/>
      <c r="B27" s="16"/>
      <c r="C27" s="10"/>
      <c r="D27" s="9"/>
    </row>
    <row r="28" spans="1:7" x14ac:dyDescent="0.25">
      <c r="A28" s="20" t="s">
        <v>48</v>
      </c>
      <c r="B28" s="21">
        <v>59.071964600000001</v>
      </c>
      <c r="C28" s="22">
        <v>1.0958000000000001E-2</v>
      </c>
      <c r="D28" s="9"/>
    </row>
    <row r="29" spans="1:7" x14ac:dyDescent="0.25">
      <c r="A29" s="20" t="s">
        <v>49</v>
      </c>
      <c r="B29" s="21">
        <v>5421.4334566999996</v>
      </c>
      <c r="C29" s="22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50</v>
      </c>
      <c r="B31" s="6"/>
      <c r="C31" s="7"/>
      <c r="D31" s="1"/>
    </row>
    <row r="32" spans="1:7" x14ac:dyDescent="0.25">
      <c r="A32" t="s">
        <v>80</v>
      </c>
    </row>
    <row r="33" spans="1:3" x14ac:dyDescent="0.25">
      <c r="A33" t="s">
        <v>81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7" spans="1:3" ht="159" customHeight="1" x14ac:dyDescent="0.25">
      <c r="A47" s="29" t="s">
        <v>127</v>
      </c>
      <c r="B47" s="29"/>
      <c r="C47" s="29"/>
    </row>
  </sheetData>
  <mergeCells count="1">
    <mergeCell ref="A47:C4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F22" sqref="F22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2851562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128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17</v>
      </c>
      <c r="G5" s="10">
        <v>0.93969999999999998</v>
      </c>
    </row>
    <row r="6" spans="1:7" x14ac:dyDescent="0.25">
      <c r="A6" s="17" t="s">
        <v>17</v>
      </c>
      <c r="B6" s="16"/>
      <c r="C6" s="10"/>
      <c r="D6" s="9"/>
      <c r="F6" s="9" t="s">
        <v>53</v>
      </c>
      <c r="G6" s="10">
        <v>4.0773746255E-2</v>
      </c>
    </row>
    <row r="7" spans="1:7" x14ac:dyDescent="0.25">
      <c r="A7" s="9"/>
      <c r="B7" s="16"/>
      <c r="C7" s="10"/>
      <c r="D7" s="9"/>
      <c r="F7" s="9" t="s">
        <v>54</v>
      </c>
      <c r="G7" s="10">
        <v>1.9526253744000001E-2</v>
      </c>
    </row>
    <row r="8" spans="1:7" x14ac:dyDescent="0.25">
      <c r="A8" s="9" t="s">
        <v>18</v>
      </c>
      <c r="B8" s="16">
        <v>1290.3526999999999</v>
      </c>
      <c r="C8" s="10">
        <v>0.31559999999999999</v>
      </c>
      <c r="D8" s="9" t="s">
        <v>19</v>
      </c>
      <c r="F8" s="11" t="s">
        <v>55</v>
      </c>
      <c r="G8" s="12">
        <v>1</v>
      </c>
    </row>
    <row r="9" spans="1:7" x14ac:dyDescent="0.25">
      <c r="A9" s="9" t="s">
        <v>20</v>
      </c>
      <c r="B9" s="16">
        <v>809.20479999999998</v>
      </c>
      <c r="C9" s="10">
        <v>0.19789999999999999</v>
      </c>
      <c r="D9" s="9" t="s">
        <v>19</v>
      </c>
    </row>
    <row r="10" spans="1:7" x14ac:dyDescent="0.25">
      <c r="A10" s="9" t="s">
        <v>82</v>
      </c>
      <c r="B10" s="16">
        <v>808.77200000000005</v>
      </c>
      <c r="C10" s="10">
        <v>0.1978</v>
      </c>
      <c r="D10" s="9" t="s">
        <v>19</v>
      </c>
    </row>
    <row r="11" spans="1:7" x14ac:dyDescent="0.25">
      <c r="A11" s="9" t="s">
        <v>78</v>
      </c>
      <c r="B11" s="16">
        <v>485.42950000000002</v>
      </c>
      <c r="C11" s="10">
        <v>0.1187</v>
      </c>
      <c r="D11" s="9" t="s">
        <v>19</v>
      </c>
    </row>
    <row r="12" spans="1:7" x14ac:dyDescent="0.25">
      <c r="A12" s="9" t="s">
        <v>83</v>
      </c>
      <c r="B12" s="16">
        <v>291.94619999999998</v>
      </c>
      <c r="C12" s="10">
        <v>7.1400000000000005E-2</v>
      </c>
      <c r="D12" s="9" t="s">
        <v>19</v>
      </c>
    </row>
    <row r="13" spans="1:7" x14ac:dyDescent="0.25">
      <c r="A13" s="9" t="s">
        <v>84</v>
      </c>
      <c r="B13" s="16">
        <v>156.48105000000001</v>
      </c>
      <c r="C13" s="10">
        <v>3.8300000000000001E-2</v>
      </c>
      <c r="D13" s="9" t="s">
        <v>19</v>
      </c>
    </row>
    <row r="14" spans="1:7" x14ac:dyDescent="0.25">
      <c r="A14" s="11"/>
      <c r="B14" s="18">
        <v>3842.1862500000002</v>
      </c>
      <c r="C14" s="12">
        <v>0.93969999999999998</v>
      </c>
      <c r="D14" s="11"/>
      <c r="F14" s="13" t="s">
        <v>56</v>
      </c>
      <c r="G14" s="14" t="s">
        <v>1</v>
      </c>
    </row>
    <row r="15" spans="1:7" x14ac:dyDescent="0.25">
      <c r="A15" s="9"/>
      <c r="B15" s="16"/>
      <c r="C15" s="10"/>
      <c r="D15" s="9"/>
      <c r="F15" s="9" t="s">
        <v>19</v>
      </c>
      <c r="G15" s="10">
        <v>0.93969999999999998</v>
      </c>
    </row>
    <row r="16" spans="1:7" x14ac:dyDescent="0.25">
      <c r="A16" s="17" t="s">
        <v>45</v>
      </c>
      <c r="B16" s="16"/>
      <c r="C16" s="10"/>
      <c r="D16" s="9"/>
      <c r="F16" s="9" t="s">
        <v>57</v>
      </c>
      <c r="G16" s="10">
        <v>4.0772999999999997E-2</v>
      </c>
    </row>
    <row r="17" spans="1:7" x14ac:dyDescent="0.25">
      <c r="A17" s="9"/>
      <c r="B17" s="16"/>
      <c r="C17" s="10"/>
      <c r="D17" s="9"/>
      <c r="F17" s="9" t="s">
        <v>54</v>
      </c>
      <c r="G17" s="10">
        <v>1.9526253744000001E-2</v>
      </c>
    </row>
    <row r="18" spans="1:7" x14ac:dyDescent="0.25">
      <c r="A18" s="19" t="s">
        <v>46</v>
      </c>
      <c r="B18" s="16">
        <v>30.219735400000001</v>
      </c>
      <c r="C18" s="10">
        <v>7.391E-3</v>
      </c>
      <c r="D18" s="9"/>
      <c r="F18" s="11" t="s">
        <v>55</v>
      </c>
      <c r="G18" s="12">
        <v>1</v>
      </c>
    </row>
    <row r="19" spans="1:7" x14ac:dyDescent="0.25">
      <c r="A19" s="9"/>
      <c r="B19" s="16"/>
      <c r="C19" s="10"/>
      <c r="D19" s="9"/>
    </row>
    <row r="20" spans="1:7" x14ac:dyDescent="0.25">
      <c r="A20" s="19" t="s">
        <v>47</v>
      </c>
      <c r="B20" s="16">
        <v>136.49190129999999</v>
      </c>
      <c r="C20" s="10">
        <v>3.3382000000000002E-2</v>
      </c>
      <c r="D20" s="9"/>
    </row>
    <row r="21" spans="1:7" x14ac:dyDescent="0.25">
      <c r="A21" s="9"/>
      <c r="B21" s="16"/>
      <c r="C21" s="10"/>
      <c r="D21" s="9"/>
    </row>
    <row r="22" spans="1:7" x14ac:dyDescent="0.25">
      <c r="A22" s="20" t="s">
        <v>48</v>
      </c>
      <c r="B22" s="21">
        <v>79.802614199999994</v>
      </c>
      <c r="C22" s="22">
        <v>1.9526999999999999E-2</v>
      </c>
      <c r="D22" s="9"/>
    </row>
    <row r="23" spans="1:7" x14ac:dyDescent="0.25">
      <c r="A23" s="20" t="s">
        <v>49</v>
      </c>
      <c r="B23" s="21">
        <v>4088.7005009</v>
      </c>
      <c r="C23" s="22">
        <v>1</v>
      </c>
      <c r="D23" s="9"/>
    </row>
    <row r="24" spans="1:7" x14ac:dyDescent="0.25">
      <c r="A24" s="1"/>
      <c r="B24" s="6"/>
      <c r="C24" s="7"/>
      <c r="D24" s="1"/>
    </row>
    <row r="25" spans="1:7" x14ac:dyDescent="0.25">
      <c r="A25" s="1" t="s">
        <v>50</v>
      </c>
      <c r="B25" s="6"/>
      <c r="C25" s="7"/>
      <c r="D25" s="1"/>
    </row>
    <row r="26" spans="1:7" x14ac:dyDescent="0.25">
      <c r="A26" t="s">
        <v>85</v>
      </c>
    </row>
    <row r="27" spans="1:7" x14ac:dyDescent="0.25">
      <c r="A27" t="s">
        <v>86</v>
      </c>
    </row>
    <row r="38" spans="1:3" x14ac:dyDescent="0.25">
      <c r="A38" s="4" t="s">
        <v>3</v>
      </c>
    </row>
    <row r="39" spans="1:3" x14ac:dyDescent="0.25">
      <c r="A39" s="4"/>
    </row>
    <row r="40" spans="1:3" ht="18.75" x14ac:dyDescent="0.3">
      <c r="A40" s="5" t="s">
        <v>4</v>
      </c>
    </row>
    <row r="43" spans="1:3" ht="169.5" customHeight="1" x14ac:dyDescent="0.25">
      <c r="A43" s="29" t="s">
        <v>127</v>
      </c>
      <c r="B43" s="29"/>
      <c r="C43" s="29"/>
    </row>
  </sheetData>
  <mergeCells count="1">
    <mergeCell ref="A43:C43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F23" sqref="F2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6" max="6" width="19.42578125" bestFit="1" customWidth="1"/>
    <col min="7" max="7" width="13.85546875" style="3" bestFit="1" customWidth="1"/>
  </cols>
  <sheetData>
    <row r="1" spans="1:7" x14ac:dyDescent="0.25">
      <c r="A1" s="1" t="s">
        <v>13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128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53</v>
      </c>
      <c r="G5" s="10">
        <v>0.9352310372</v>
      </c>
    </row>
    <row r="6" spans="1:7" x14ac:dyDescent="0.25">
      <c r="A6" s="17" t="s">
        <v>90</v>
      </c>
      <c r="B6" s="16"/>
      <c r="C6" s="10"/>
      <c r="D6" s="9"/>
      <c r="F6" s="9" t="s">
        <v>90</v>
      </c>
      <c r="G6" s="10">
        <v>6.1699999999999998E-2</v>
      </c>
    </row>
    <row r="7" spans="1:7" x14ac:dyDescent="0.25">
      <c r="A7" s="9"/>
      <c r="B7" s="16"/>
      <c r="C7" s="10"/>
      <c r="D7" s="9"/>
      <c r="F7" s="9" t="s">
        <v>54</v>
      </c>
      <c r="G7" s="10">
        <v>3.0689628E-3</v>
      </c>
    </row>
    <row r="8" spans="1:7" x14ac:dyDescent="0.25">
      <c r="A8" s="9" t="s">
        <v>91</v>
      </c>
      <c r="B8" s="16">
        <v>2998.5630000000001</v>
      </c>
      <c r="C8" s="10">
        <v>6.1699999999999998E-2</v>
      </c>
      <c r="D8" s="9" t="s">
        <v>19</v>
      </c>
      <c r="F8" s="11" t="s">
        <v>55</v>
      </c>
      <c r="G8" s="12">
        <v>1</v>
      </c>
    </row>
    <row r="9" spans="1:7" x14ac:dyDescent="0.25">
      <c r="A9" s="11"/>
      <c r="B9" s="18">
        <v>2998.5630000000001</v>
      </c>
      <c r="C9" s="12">
        <v>6.1699999999999998E-2</v>
      </c>
      <c r="D9" s="11"/>
    </row>
    <row r="10" spans="1:7" x14ac:dyDescent="0.25">
      <c r="A10" s="9"/>
      <c r="B10" s="16"/>
      <c r="C10" s="10"/>
      <c r="D10" s="9"/>
    </row>
    <row r="11" spans="1:7" x14ac:dyDescent="0.25">
      <c r="A11" s="17" t="s">
        <v>45</v>
      </c>
      <c r="B11" s="16"/>
      <c r="C11" s="10"/>
      <c r="D11" s="9"/>
    </row>
    <row r="12" spans="1:7" x14ac:dyDescent="0.25">
      <c r="A12" s="9"/>
      <c r="B12" s="16"/>
      <c r="C12" s="10"/>
      <c r="D12" s="9"/>
    </row>
    <row r="13" spans="1:7" x14ac:dyDescent="0.25">
      <c r="A13" s="19" t="s">
        <v>46</v>
      </c>
      <c r="B13" s="16">
        <v>45475.919848899997</v>
      </c>
      <c r="C13" s="10">
        <v>0.93523000000000001</v>
      </c>
      <c r="D13" s="9"/>
    </row>
    <row r="14" spans="1:7" x14ac:dyDescent="0.25">
      <c r="A14" s="9"/>
      <c r="B14" s="16"/>
      <c r="C14" s="10"/>
      <c r="D14" s="9"/>
      <c r="F14" s="13" t="s">
        <v>56</v>
      </c>
      <c r="G14" s="14" t="s">
        <v>1</v>
      </c>
    </row>
    <row r="15" spans="1:7" x14ac:dyDescent="0.25">
      <c r="A15" s="20" t="s">
        <v>48</v>
      </c>
      <c r="B15" s="21">
        <v>150.84932760000001</v>
      </c>
      <c r="C15" s="22">
        <v>3.0690000000000001E-3</v>
      </c>
      <c r="D15" s="9"/>
      <c r="F15" s="9" t="s">
        <v>19</v>
      </c>
      <c r="G15" s="10">
        <v>6.1699999999999998E-2</v>
      </c>
    </row>
    <row r="16" spans="1:7" x14ac:dyDescent="0.25">
      <c r="A16" s="20" t="s">
        <v>49</v>
      </c>
      <c r="B16" s="21">
        <v>48625.3321765</v>
      </c>
      <c r="C16" s="22">
        <v>1</v>
      </c>
      <c r="D16" s="9"/>
      <c r="F16" s="9" t="s">
        <v>57</v>
      </c>
      <c r="G16" s="10">
        <v>0.93523000000000001</v>
      </c>
    </row>
    <row r="17" spans="1:7" x14ac:dyDescent="0.25">
      <c r="A17" s="1"/>
      <c r="B17" s="6"/>
      <c r="C17" s="7"/>
      <c r="D17" s="1"/>
      <c r="F17" s="9" t="s">
        <v>54</v>
      </c>
      <c r="G17" s="10">
        <v>3.0689628E-3</v>
      </c>
    </row>
    <row r="18" spans="1:7" x14ac:dyDescent="0.25">
      <c r="A18" s="1" t="s">
        <v>50</v>
      </c>
      <c r="B18" s="6"/>
      <c r="C18" s="7"/>
      <c r="D18" s="1"/>
      <c r="F18" s="11" t="s">
        <v>55</v>
      </c>
      <c r="G18" s="12">
        <v>1</v>
      </c>
    </row>
    <row r="19" spans="1:7" x14ac:dyDescent="0.25">
      <c r="A19" t="s">
        <v>92</v>
      </c>
    </row>
    <row r="20" spans="1:7" x14ac:dyDescent="0.25">
      <c r="A20" t="s">
        <v>93</v>
      </c>
    </row>
    <row r="30" spans="1:7" x14ac:dyDescent="0.25">
      <c r="A30" s="4" t="s">
        <v>3</v>
      </c>
    </row>
    <row r="31" spans="1:7" x14ac:dyDescent="0.25">
      <c r="A31" s="4"/>
    </row>
    <row r="32" spans="1:7" ht="18.75" x14ac:dyDescent="0.3">
      <c r="A32" s="5" t="s">
        <v>4</v>
      </c>
    </row>
    <row r="35" spans="1:2" ht="191.25" customHeight="1" x14ac:dyDescent="0.25">
      <c r="A35" s="29" t="s">
        <v>127</v>
      </c>
      <c r="B35" s="29"/>
    </row>
  </sheetData>
  <mergeCells count="1">
    <mergeCell ref="A35:B35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F24" sqref="F24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85546875" style="3" customWidth="1"/>
    <col min="4" max="4" width="16.140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14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128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58</v>
      </c>
      <c r="G5" s="10">
        <v>0.58220000000000005</v>
      </c>
    </row>
    <row r="6" spans="1:7" x14ac:dyDescent="0.25">
      <c r="A6" s="17" t="s">
        <v>94</v>
      </c>
      <c r="B6" s="16"/>
      <c r="C6" s="10"/>
      <c r="D6" s="9"/>
      <c r="F6" s="9" t="s">
        <v>17</v>
      </c>
      <c r="G6" s="10">
        <v>0.1583</v>
      </c>
    </row>
    <row r="7" spans="1:7" x14ac:dyDescent="0.25">
      <c r="A7" s="9"/>
      <c r="B7" s="16"/>
      <c r="C7" s="10"/>
      <c r="D7" s="9"/>
      <c r="F7" s="9" t="s">
        <v>94</v>
      </c>
      <c r="G7" s="10">
        <v>0.15260000000000001</v>
      </c>
    </row>
    <row r="8" spans="1:7" x14ac:dyDescent="0.25">
      <c r="A8" s="19" t="s">
        <v>95</v>
      </c>
      <c r="B8" s="16"/>
      <c r="C8" s="10"/>
      <c r="D8" s="9"/>
      <c r="F8" s="9" t="s">
        <v>53</v>
      </c>
      <c r="G8" s="10">
        <v>8.4538643311E-2</v>
      </c>
    </row>
    <row r="9" spans="1:7" x14ac:dyDescent="0.25">
      <c r="A9" s="9"/>
      <c r="B9" s="16"/>
      <c r="C9" s="10"/>
      <c r="D9" s="9"/>
      <c r="F9" s="9" t="s">
        <v>54</v>
      </c>
      <c r="G9" s="10">
        <v>2.236135669E-2</v>
      </c>
    </row>
    <row r="10" spans="1:7" x14ac:dyDescent="0.25">
      <c r="A10" s="9" t="s">
        <v>96</v>
      </c>
      <c r="B10" s="16">
        <v>2394.8724999999999</v>
      </c>
      <c r="C10" s="10">
        <v>9.5200000000000007E-2</v>
      </c>
      <c r="D10" s="9" t="s">
        <v>97</v>
      </c>
      <c r="F10" s="11" t="s">
        <v>55</v>
      </c>
      <c r="G10" s="12">
        <v>1</v>
      </c>
    </row>
    <row r="11" spans="1:7" x14ac:dyDescent="0.25">
      <c r="A11" s="9" t="s">
        <v>87</v>
      </c>
      <c r="B11" s="16">
        <v>1442.9535000000001</v>
      </c>
      <c r="C11" s="10">
        <v>5.74E-2</v>
      </c>
      <c r="D11" s="9" t="s">
        <v>98</v>
      </c>
    </row>
    <row r="12" spans="1:7" x14ac:dyDescent="0.25">
      <c r="A12" s="11"/>
      <c r="B12" s="18">
        <v>3837.826</v>
      </c>
      <c r="C12" s="12">
        <v>0.15260000000000001</v>
      </c>
      <c r="D12" s="11"/>
    </row>
    <row r="13" spans="1:7" x14ac:dyDescent="0.25">
      <c r="A13" s="9"/>
      <c r="B13" s="16"/>
      <c r="C13" s="10"/>
      <c r="D13" s="9"/>
    </row>
    <row r="14" spans="1:7" x14ac:dyDescent="0.25">
      <c r="A14" s="17" t="s">
        <v>58</v>
      </c>
      <c r="B14" s="16"/>
      <c r="C14" s="10"/>
      <c r="D14" s="9"/>
    </row>
    <row r="15" spans="1:7" x14ac:dyDescent="0.25">
      <c r="A15" s="9"/>
      <c r="B15" s="16"/>
      <c r="C15" s="10"/>
      <c r="D15" s="9"/>
    </row>
    <row r="16" spans="1:7" x14ac:dyDescent="0.25">
      <c r="A16" s="19" t="s">
        <v>59</v>
      </c>
      <c r="B16" s="16"/>
      <c r="C16" s="10"/>
      <c r="D16" s="9"/>
      <c r="F16" s="13" t="s">
        <v>56</v>
      </c>
      <c r="G16" s="14" t="s">
        <v>1</v>
      </c>
    </row>
    <row r="17" spans="1:7" x14ac:dyDescent="0.25">
      <c r="A17" s="9"/>
      <c r="B17" s="16"/>
      <c r="C17" s="10"/>
      <c r="D17" s="9"/>
      <c r="F17" s="9" t="s">
        <v>19</v>
      </c>
      <c r="G17" s="10">
        <v>0.1583</v>
      </c>
    </row>
    <row r="18" spans="1:7" x14ac:dyDescent="0.25">
      <c r="A18" s="9" t="s">
        <v>60</v>
      </c>
      <c r="B18" s="16">
        <v>2484.9825000000001</v>
      </c>
      <c r="C18" s="10">
        <v>9.8799999999999999E-2</v>
      </c>
      <c r="D18" s="9" t="s">
        <v>61</v>
      </c>
      <c r="F18" s="9" t="s">
        <v>75</v>
      </c>
      <c r="G18" s="10">
        <v>0.73480000000000001</v>
      </c>
    </row>
    <row r="19" spans="1:7" x14ac:dyDescent="0.25">
      <c r="A19" s="9" t="s">
        <v>99</v>
      </c>
      <c r="B19" s="16">
        <v>1547.4449999999999</v>
      </c>
      <c r="C19" s="10">
        <v>6.1499999999999999E-2</v>
      </c>
      <c r="D19" s="9" t="s">
        <v>61</v>
      </c>
      <c r="F19" s="9" t="s">
        <v>57</v>
      </c>
      <c r="G19" s="10">
        <v>8.4537000000000001E-2</v>
      </c>
    </row>
    <row r="20" spans="1:7" x14ac:dyDescent="0.25">
      <c r="A20" s="9" t="s">
        <v>100</v>
      </c>
      <c r="B20" s="16">
        <v>1542.605</v>
      </c>
      <c r="C20" s="10">
        <v>6.1400000000000003E-2</v>
      </c>
      <c r="D20" s="9" t="s">
        <v>61</v>
      </c>
      <c r="F20" s="9" t="s">
        <v>54</v>
      </c>
      <c r="G20" s="10">
        <v>2.236135669E-2</v>
      </c>
    </row>
    <row r="21" spans="1:7" x14ac:dyDescent="0.25">
      <c r="A21" s="9" t="s">
        <v>101</v>
      </c>
      <c r="B21" s="16">
        <v>1526.211</v>
      </c>
      <c r="C21" s="10">
        <v>6.0699999999999997E-2</v>
      </c>
      <c r="D21" s="9" t="s">
        <v>61</v>
      </c>
      <c r="F21" s="11" t="s">
        <v>55</v>
      </c>
      <c r="G21" s="12">
        <v>1</v>
      </c>
    </row>
    <row r="22" spans="1:7" x14ac:dyDescent="0.25">
      <c r="A22" s="9" t="s">
        <v>62</v>
      </c>
      <c r="B22" s="16">
        <v>1048.5039999999999</v>
      </c>
      <c r="C22" s="10">
        <v>4.1700000000000001E-2</v>
      </c>
      <c r="D22" s="9" t="s">
        <v>76</v>
      </c>
    </row>
    <row r="23" spans="1:7" x14ac:dyDescent="0.25">
      <c r="A23" s="9" t="s">
        <v>102</v>
      </c>
      <c r="B23" s="16">
        <v>1031.701</v>
      </c>
      <c r="C23" s="10">
        <v>4.1000000000000002E-2</v>
      </c>
      <c r="D23" s="9" t="s">
        <v>61</v>
      </c>
    </row>
    <row r="24" spans="1:7" x14ac:dyDescent="0.25">
      <c r="A24" s="9" t="s">
        <v>69</v>
      </c>
      <c r="B24" s="16">
        <v>1013.5940000000001</v>
      </c>
      <c r="C24" s="10">
        <v>4.0300000000000002E-2</v>
      </c>
      <c r="D24" s="9" t="s">
        <v>61</v>
      </c>
    </row>
    <row r="25" spans="1:7" x14ac:dyDescent="0.25">
      <c r="A25" s="9" t="s">
        <v>66</v>
      </c>
      <c r="B25" s="16">
        <v>994.57600000000002</v>
      </c>
      <c r="C25" s="10">
        <v>3.95E-2</v>
      </c>
      <c r="D25" s="9" t="s">
        <v>65</v>
      </c>
    </row>
    <row r="26" spans="1:7" x14ac:dyDescent="0.25">
      <c r="A26" s="9" t="s">
        <v>103</v>
      </c>
      <c r="B26" s="16">
        <v>988.029</v>
      </c>
      <c r="C26" s="10">
        <v>3.9300000000000002E-2</v>
      </c>
      <c r="D26" s="9" t="s">
        <v>61</v>
      </c>
    </row>
    <row r="27" spans="1:7" x14ac:dyDescent="0.25">
      <c r="A27" s="9" t="s">
        <v>104</v>
      </c>
      <c r="B27" s="16">
        <v>985.42499999999995</v>
      </c>
      <c r="C27" s="10">
        <v>3.9199999999999999E-2</v>
      </c>
      <c r="D27" s="9" t="s">
        <v>61</v>
      </c>
    </row>
    <row r="28" spans="1:7" x14ac:dyDescent="0.25">
      <c r="A28" s="9" t="s">
        <v>105</v>
      </c>
      <c r="B28" s="16">
        <v>980.61400000000003</v>
      </c>
      <c r="C28" s="10">
        <v>3.9E-2</v>
      </c>
      <c r="D28" s="9" t="s">
        <v>61</v>
      </c>
    </row>
    <row r="29" spans="1:7" x14ac:dyDescent="0.25">
      <c r="A29" s="9" t="s">
        <v>70</v>
      </c>
      <c r="B29" s="16">
        <v>497.10050000000001</v>
      </c>
      <c r="C29" s="10">
        <v>1.9800000000000002E-2</v>
      </c>
      <c r="D29" s="9" t="s">
        <v>61</v>
      </c>
    </row>
    <row r="30" spans="1:7" x14ac:dyDescent="0.25">
      <c r="A30" s="11"/>
      <c r="B30" s="18">
        <v>14640.787</v>
      </c>
      <c r="C30" s="12">
        <v>0.58220000000000005</v>
      </c>
      <c r="D30" s="11"/>
    </row>
    <row r="31" spans="1:7" x14ac:dyDescent="0.25">
      <c r="A31" s="9"/>
      <c r="B31" s="16"/>
      <c r="C31" s="10"/>
      <c r="D31" s="9"/>
    </row>
    <row r="32" spans="1:7" x14ac:dyDescent="0.25">
      <c r="A32" s="17" t="s">
        <v>17</v>
      </c>
      <c r="B32" s="16"/>
      <c r="C32" s="10"/>
      <c r="D32" s="9"/>
    </row>
    <row r="33" spans="1:4" x14ac:dyDescent="0.25">
      <c r="A33" s="9"/>
      <c r="B33" s="16"/>
      <c r="C33" s="10"/>
      <c r="D33" s="9"/>
    </row>
    <row r="34" spans="1:4" x14ac:dyDescent="0.25">
      <c r="A34" s="9" t="s">
        <v>83</v>
      </c>
      <c r="B34" s="16">
        <v>1459.731</v>
      </c>
      <c r="C34" s="10">
        <v>5.8000000000000003E-2</v>
      </c>
      <c r="D34" s="9" t="s">
        <v>19</v>
      </c>
    </row>
    <row r="35" spans="1:4" x14ac:dyDescent="0.25">
      <c r="A35" s="9" t="s">
        <v>106</v>
      </c>
      <c r="B35" s="16">
        <v>1009.321</v>
      </c>
      <c r="C35" s="10">
        <v>4.0099999999999997E-2</v>
      </c>
      <c r="D35" s="9" t="s">
        <v>19</v>
      </c>
    </row>
    <row r="36" spans="1:4" x14ac:dyDescent="0.25">
      <c r="A36" s="9" t="s">
        <v>107</v>
      </c>
      <c r="B36" s="16">
        <v>525.45950000000005</v>
      </c>
      <c r="C36" s="10">
        <v>2.0899999999999998E-2</v>
      </c>
      <c r="D36" s="9" t="s">
        <v>19</v>
      </c>
    </row>
    <row r="37" spans="1:4" x14ac:dyDescent="0.25">
      <c r="A37" s="9" t="s">
        <v>108</v>
      </c>
      <c r="B37" s="16">
        <v>418.87040000000002</v>
      </c>
      <c r="C37" s="10">
        <v>1.67E-2</v>
      </c>
      <c r="D37" s="9" t="s">
        <v>19</v>
      </c>
    </row>
    <row r="38" spans="1:4" x14ac:dyDescent="0.25">
      <c r="A38" s="9" t="s">
        <v>109</v>
      </c>
      <c r="B38" s="16">
        <v>361.25635</v>
      </c>
      <c r="C38" s="10">
        <v>1.44E-2</v>
      </c>
      <c r="D38" s="9" t="s">
        <v>19</v>
      </c>
    </row>
    <row r="39" spans="1:4" x14ac:dyDescent="0.25">
      <c r="A39" s="9" t="s">
        <v>110</v>
      </c>
      <c r="B39" s="16">
        <v>205.328</v>
      </c>
      <c r="C39" s="10">
        <v>8.2000000000000007E-3</v>
      </c>
      <c r="D39" s="9" t="s">
        <v>19</v>
      </c>
    </row>
    <row r="40" spans="1:4" x14ac:dyDescent="0.25">
      <c r="A40" s="11"/>
      <c r="B40" s="18">
        <v>3979.9662499999999</v>
      </c>
      <c r="C40" s="12">
        <v>0.1583</v>
      </c>
      <c r="D40" s="11"/>
    </row>
    <row r="41" spans="1:4" x14ac:dyDescent="0.25">
      <c r="A41" s="9"/>
      <c r="B41" s="16"/>
      <c r="C41" s="10"/>
      <c r="D41" s="9"/>
    </row>
    <row r="42" spans="1:4" x14ac:dyDescent="0.25">
      <c r="A42" s="17" t="s">
        <v>45</v>
      </c>
      <c r="B42" s="16"/>
      <c r="C42" s="10"/>
      <c r="D42" s="9"/>
    </row>
    <row r="43" spans="1:4" x14ac:dyDescent="0.25">
      <c r="A43" s="9"/>
      <c r="B43" s="16"/>
      <c r="C43" s="10"/>
      <c r="D43" s="9"/>
    </row>
    <row r="44" spans="1:4" x14ac:dyDescent="0.25">
      <c r="A44" s="19" t="s">
        <v>46</v>
      </c>
      <c r="B44" s="16">
        <v>385.3888493</v>
      </c>
      <c r="C44" s="10">
        <v>1.5324000000000001E-2</v>
      </c>
      <c r="D44" s="9"/>
    </row>
    <row r="45" spans="1:4" x14ac:dyDescent="0.25">
      <c r="A45" s="9"/>
      <c r="B45" s="16"/>
      <c r="C45" s="10"/>
      <c r="D45" s="9"/>
    </row>
    <row r="46" spans="1:4" x14ac:dyDescent="0.25">
      <c r="A46" s="19" t="s">
        <v>47</v>
      </c>
      <c r="B46" s="16">
        <v>1740.6133107999999</v>
      </c>
      <c r="C46" s="10">
        <v>6.9212999999999997E-2</v>
      </c>
      <c r="D46" s="9"/>
    </row>
    <row r="47" spans="1:4" x14ac:dyDescent="0.25">
      <c r="A47" s="9"/>
      <c r="B47" s="16"/>
      <c r="C47" s="10"/>
      <c r="D47" s="9"/>
    </row>
    <row r="48" spans="1:4" x14ac:dyDescent="0.25">
      <c r="A48" s="20" t="s">
        <v>48</v>
      </c>
      <c r="B48" s="21">
        <v>563.70672019999995</v>
      </c>
      <c r="C48" s="22">
        <v>2.2363000000000001E-2</v>
      </c>
      <c r="D48" s="9"/>
    </row>
    <row r="49" spans="1:4" x14ac:dyDescent="0.25">
      <c r="A49" s="20" t="s">
        <v>49</v>
      </c>
      <c r="B49" s="21">
        <v>25148.288130299999</v>
      </c>
      <c r="C49" s="22">
        <v>1</v>
      </c>
      <c r="D49" s="9"/>
    </row>
    <row r="50" spans="1:4" x14ac:dyDescent="0.25">
      <c r="A50" s="1"/>
      <c r="B50" s="6"/>
      <c r="C50" s="7"/>
      <c r="D50" s="1"/>
    </row>
    <row r="51" spans="1:4" x14ac:dyDescent="0.25">
      <c r="A51" s="1" t="s">
        <v>50</v>
      </c>
      <c r="B51" s="6"/>
      <c r="C51" s="7"/>
      <c r="D51" s="1"/>
    </row>
    <row r="52" spans="1:4" x14ac:dyDescent="0.25">
      <c r="A52" t="s">
        <v>85</v>
      </c>
    </row>
    <row r="53" spans="1:4" x14ac:dyDescent="0.25">
      <c r="A53" t="s">
        <v>111</v>
      </c>
    </row>
    <row r="64" spans="1:4" x14ac:dyDescent="0.25">
      <c r="A64" s="4" t="s">
        <v>3</v>
      </c>
    </row>
    <row r="65" spans="1:3" x14ac:dyDescent="0.25">
      <c r="A65" s="4"/>
    </row>
    <row r="66" spans="1:3" ht="18.75" x14ac:dyDescent="0.3">
      <c r="A66" s="5" t="s">
        <v>4</v>
      </c>
    </row>
    <row r="68" spans="1:3" ht="171.75" customHeight="1" x14ac:dyDescent="0.25">
      <c r="A68" s="29" t="s">
        <v>127</v>
      </c>
      <c r="B68" s="29"/>
      <c r="C68" s="29"/>
    </row>
  </sheetData>
  <mergeCells count="1">
    <mergeCell ref="A68:C6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G15" sqref="G15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8.140625" customWidth="1"/>
    <col min="5" max="5" width="15.85546875" bestFit="1" customWidth="1"/>
    <col min="7" max="7" width="23.42578125" bestFit="1" customWidth="1"/>
    <col min="8" max="8" width="13.85546875" style="3" bestFit="1" customWidth="1"/>
  </cols>
  <sheetData>
    <row r="1" spans="1:8" x14ac:dyDescent="0.25">
      <c r="A1" s="1" t="s">
        <v>15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9" t="s">
        <v>94</v>
      </c>
      <c r="H5" s="10">
        <v>0.56789999999999996</v>
      </c>
    </row>
    <row r="6" spans="1:8" x14ac:dyDescent="0.25">
      <c r="A6" s="17" t="s">
        <v>94</v>
      </c>
      <c r="B6" s="16"/>
      <c r="C6" s="10"/>
      <c r="D6" s="9"/>
      <c r="E6" s="9"/>
      <c r="G6" s="9" t="s">
        <v>53</v>
      </c>
      <c r="H6" s="10">
        <v>0.23526281792000001</v>
      </c>
    </row>
    <row r="7" spans="1:8" x14ac:dyDescent="0.25">
      <c r="A7" s="9"/>
      <c r="B7" s="16"/>
      <c r="C7" s="10"/>
      <c r="D7" s="9"/>
      <c r="E7" s="9"/>
      <c r="G7" s="9" t="s">
        <v>90</v>
      </c>
      <c r="H7" s="10">
        <v>0.1108</v>
      </c>
    </row>
    <row r="8" spans="1:8" x14ac:dyDescent="0.25">
      <c r="A8" s="19" t="s">
        <v>95</v>
      </c>
      <c r="B8" s="16"/>
      <c r="C8" s="10"/>
      <c r="D8" s="9"/>
      <c r="E8" s="9"/>
      <c r="G8" s="9" t="s">
        <v>58</v>
      </c>
      <c r="H8" s="10">
        <v>9.4200000000000006E-2</v>
      </c>
    </row>
    <row r="9" spans="1:8" x14ac:dyDescent="0.25">
      <c r="A9" s="9"/>
      <c r="B9" s="16"/>
      <c r="C9" s="10"/>
      <c r="D9" s="9"/>
      <c r="E9" s="9"/>
      <c r="G9" s="9" t="s">
        <v>54</v>
      </c>
      <c r="H9" s="10">
        <v>-8.1628179200000008E-3</v>
      </c>
    </row>
    <row r="10" spans="1:8" x14ac:dyDescent="0.25">
      <c r="A10" s="9" t="s">
        <v>89</v>
      </c>
      <c r="B10" s="16">
        <v>15084.825500000001</v>
      </c>
      <c r="C10" s="10">
        <v>7.3800000000000004E-2</v>
      </c>
      <c r="D10" s="9" t="s">
        <v>97</v>
      </c>
      <c r="E10" s="9" t="s">
        <v>61</v>
      </c>
      <c r="G10" s="11" t="s">
        <v>55</v>
      </c>
      <c r="H10" s="12">
        <v>1</v>
      </c>
    </row>
    <row r="11" spans="1:8" x14ac:dyDescent="0.25">
      <c r="A11" s="9" t="s">
        <v>112</v>
      </c>
      <c r="B11" s="16">
        <v>14422.05</v>
      </c>
      <c r="C11" s="10">
        <v>7.0599999999999996E-2</v>
      </c>
      <c r="D11" s="9" t="s">
        <v>113</v>
      </c>
      <c r="E11" s="9" t="s">
        <v>61</v>
      </c>
    </row>
    <row r="12" spans="1:8" x14ac:dyDescent="0.25">
      <c r="A12" s="9" t="s">
        <v>87</v>
      </c>
      <c r="B12" s="16">
        <v>13031.996499999999</v>
      </c>
      <c r="C12" s="10">
        <v>6.3799999999999996E-2</v>
      </c>
      <c r="D12" s="9" t="s">
        <v>98</v>
      </c>
      <c r="E12" s="9" t="s">
        <v>61</v>
      </c>
    </row>
    <row r="13" spans="1:8" x14ac:dyDescent="0.25">
      <c r="A13" s="9" t="s">
        <v>96</v>
      </c>
      <c r="B13" s="16">
        <v>9865.65</v>
      </c>
      <c r="C13" s="10">
        <v>4.8300000000000003E-2</v>
      </c>
      <c r="D13" s="9" t="s">
        <v>97</v>
      </c>
      <c r="E13" s="9" t="s">
        <v>61</v>
      </c>
    </row>
    <row r="14" spans="1:8" x14ac:dyDescent="0.25">
      <c r="A14" s="9" t="s">
        <v>66</v>
      </c>
      <c r="B14" s="16">
        <v>9627.2150000000001</v>
      </c>
      <c r="C14" s="10">
        <v>4.7100000000000003E-2</v>
      </c>
      <c r="D14" s="9" t="s">
        <v>97</v>
      </c>
      <c r="E14" s="9" t="s">
        <v>61</v>
      </c>
    </row>
    <row r="15" spans="1:8" x14ac:dyDescent="0.25">
      <c r="A15" s="9" t="s">
        <v>114</v>
      </c>
      <c r="B15" s="16">
        <v>7211.0249999999996</v>
      </c>
      <c r="C15" s="10">
        <v>3.5299999999999998E-2</v>
      </c>
      <c r="D15" s="9" t="s">
        <v>97</v>
      </c>
      <c r="E15" s="9" t="s">
        <v>61</v>
      </c>
    </row>
    <row r="16" spans="1:8" x14ac:dyDescent="0.25">
      <c r="A16" s="9" t="s">
        <v>114</v>
      </c>
      <c r="B16" s="16">
        <v>7192.4849999999997</v>
      </c>
      <c r="C16" s="10">
        <v>3.5200000000000002E-2</v>
      </c>
      <c r="D16" s="9" t="s">
        <v>98</v>
      </c>
      <c r="E16" s="9" t="s">
        <v>61</v>
      </c>
      <c r="G16" s="13" t="s">
        <v>56</v>
      </c>
      <c r="H16" s="14" t="s">
        <v>1</v>
      </c>
    </row>
    <row r="17" spans="1:8" x14ac:dyDescent="0.25">
      <c r="A17" s="11"/>
      <c r="B17" s="18">
        <v>76435.247000000003</v>
      </c>
      <c r="C17" s="12">
        <v>0.37409999999999999</v>
      </c>
      <c r="D17" s="11"/>
      <c r="E17" s="9"/>
      <c r="G17" s="9" t="s">
        <v>19</v>
      </c>
      <c r="H17" s="10">
        <v>0.1108</v>
      </c>
    </row>
    <row r="18" spans="1:8" x14ac:dyDescent="0.25">
      <c r="A18" s="9"/>
      <c r="B18" s="16"/>
      <c r="C18" s="10"/>
      <c r="D18" s="9"/>
      <c r="E18" s="9"/>
      <c r="G18" s="9" t="s">
        <v>75</v>
      </c>
      <c r="H18" s="10">
        <v>0.66210000000000002</v>
      </c>
    </row>
    <row r="19" spans="1:8" x14ac:dyDescent="0.25">
      <c r="A19" s="19" t="s">
        <v>115</v>
      </c>
      <c r="B19" s="16"/>
      <c r="C19" s="10"/>
      <c r="D19" s="9"/>
      <c r="E19" s="9"/>
      <c r="G19" s="9" t="s">
        <v>57</v>
      </c>
      <c r="H19" s="10">
        <v>0.235262</v>
      </c>
    </row>
    <row r="20" spans="1:8" x14ac:dyDescent="0.25">
      <c r="A20" s="9"/>
      <c r="B20" s="16"/>
      <c r="C20" s="10"/>
      <c r="D20" s="9"/>
      <c r="E20" s="9"/>
      <c r="G20" s="9" t="s">
        <v>54</v>
      </c>
      <c r="H20" s="10">
        <v>-8.1628179200000008E-3</v>
      </c>
    </row>
    <row r="21" spans="1:8" x14ac:dyDescent="0.25">
      <c r="A21" s="9" t="s">
        <v>116</v>
      </c>
      <c r="B21" s="16">
        <v>14908.35</v>
      </c>
      <c r="C21" s="10">
        <v>7.2900000000000006E-2</v>
      </c>
      <c r="D21" s="9" t="s">
        <v>117</v>
      </c>
      <c r="E21" s="9" t="s">
        <v>61</v>
      </c>
      <c r="G21" s="11" t="s">
        <v>55</v>
      </c>
      <c r="H21" s="12">
        <v>1</v>
      </c>
    </row>
    <row r="22" spans="1:8" x14ac:dyDescent="0.25">
      <c r="A22" s="9" t="s">
        <v>118</v>
      </c>
      <c r="B22" s="16">
        <v>14833.67</v>
      </c>
      <c r="C22" s="10">
        <v>7.2599999999999998E-2</v>
      </c>
      <c r="D22" s="9" t="s">
        <v>97</v>
      </c>
      <c r="E22" s="9" t="s">
        <v>67</v>
      </c>
    </row>
    <row r="23" spans="1:8" x14ac:dyDescent="0.25">
      <c r="A23" s="9" t="s">
        <v>119</v>
      </c>
      <c r="B23" s="16">
        <v>4964.1400000000003</v>
      </c>
      <c r="C23" s="10">
        <v>2.4299999999999999E-2</v>
      </c>
      <c r="D23" s="9" t="s">
        <v>97</v>
      </c>
      <c r="E23" s="9" t="s">
        <v>61</v>
      </c>
    </row>
    <row r="24" spans="1:8" x14ac:dyDescent="0.25">
      <c r="A24" s="9" t="s">
        <v>101</v>
      </c>
      <c r="B24" s="16">
        <v>4915.0150000000003</v>
      </c>
      <c r="C24" s="10">
        <v>2.4E-2</v>
      </c>
      <c r="D24" s="9" t="s">
        <v>117</v>
      </c>
      <c r="E24" s="9" t="s">
        <v>61</v>
      </c>
    </row>
    <row r="25" spans="1:8" x14ac:dyDescent="0.25">
      <c r="A25" s="11"/>
      <c r="B25" s="18">
        <v>39621.175000000003</v>
      </c>
      <c r="C25" s="12">
        <v>0.1938</v>
      </c>
      <c r="D25" s="11"/>
      <c r="E25" s="9"/>
    </row>
    <row r="26" spans="1:8" x14ac:dyDescent="0.25">
      <c r="A26" s="9"/>
      <c r="B26" s="16"/>
      <c r="C26" s="10"/>
      <c r="D26" s="9"/>
      <c r="E26" s="9"/>
    </row>
    <row r="27" spans="1:8" x14ac:dyDescent="0.25">
      <c r="A27" s="17" t="s">
        <v>58</v>
      </c>
      <c r="B27" s="16"/>
      <c r="C27" s="10"/>
      <c r="D27" s="9"/>
      <c r="E27" s="9"/>
    </row>
    <row r="28" spans="1:8" x14ac:dyDescent="0.25">
      <c r="A28" s="9"/>
      <c r="B28" s="16"/>
      <c r="C28" s="10"/>
      <c r="D28" s="9"/>
      <c r="E28" s="9"/>
    </row>
    <row r="29" spans="1:8" x14ac:dyDescent="0.25">
      <c r="A29" s="19" t="s">
        <v>59</v>
      </c>
      <c r="B29" s="16"/>
      <c r="C29" s="10"/>
      <c r="D29" s="9"/>
      <c r="E29" s="9"/>
    </row>
    <row r="30" spans="1:8" x14ac:dyDescent="0.25">
      <c r="A30" s="9"/>
      <c r="B30" s="16"/>
      <c r="C30" s="10"/>
      <c r="D30" s="9"/>
      <c r="E30" s="9"/>
    </row>
    <row r="31" spans="1:8" x14ac:dyDescent="0.25">
      <c r="A31" s="9" t="s">
        <v>70</v>
      </c>
      <c r="B31" s="16">
        <v>14196.84</v>
      </c>
      <c r="C31" s="10">
        <v>6.9500000000000006E-2</v>
      </c>
      <c r="D31" s="9" t="s">
        <v>61</v>
      </c>
      <c r="E31" s="9" t="s">
        <v>61</v>
      </c>
    </row>
    <row r="32" spans="1:8" x14ac:dyDescent="0.25">
      <c r="A32" s="9" t="s">
        <v>66</v>
      </c>
      <c r="B32" s="16">
        <v>5049.4449999999997</v>
      </c>
      <c r="C32" s="10">
        <v>2.47E-2</v>
      </c>
      <c r="D32" s="9" t="s">
        <v>61</v>
      </c>
      <c r="E32" s="9" t="s">
        <v>61</v>
      </c>
    </row>
    <row r="33" spans="1:5" x14ac:dyDescent="0.25">
      <c r="A33" s="11"/>
      <c r="B33" s="18">
        <v>19246.285</v>
      </c>
      <c r="C33" s="12">
        <v>9.4200000000000006E-2</v>
      </c>
      <c r="D33" s="11"/>
      <c r="E33" s="9"/>
    </row>
    <row r="34" spans="1:5" x14ac:dyDescent="0.25">
      <c r="A34" s="9"/>
      <c r="B34" s="16"/>
      <c r="C34" s="10"/>
      <c r="D34" s="9"/>
      <c r="E34" s="9"/>
    </row>
    <row r="35" spans="1:5" x14ac:dyDescent="0.25">
      <c r="A35" s="17" t="s">
        <v>90</v>
      </c>
      <c r="B35" s="16"/>
      <c r="C35" s="10"/>
      <c r="D35" s="9"/>
      <c r="E35" s="9"/>
    </row>
    <row r="36" spans="1:5" x14ac:dyDescent="0.25">
      <c r="A36" s="9"/>
      <c r="B36" s="16"/>
      <c r="C36" s="10"/>
      <c r="D36" s="9"/>
      <c r="E36" s="9"/>
    </row>
    <row r="37" spans="1:5" x14ac:dyDescent="0.25">
      <c r="A37" s="9" t="s">
        <v>120</v>
      </c>
      <c r="B37" s="16">
        <v>9836.66</v>
      </c>
      <c r="C37" s="10">
        <v>4.8099999999999997E-2</v>
      </c>
      <c r="D37" s="9" t="s">
        <v>19</v>
      </c>
      <c r="E37" s="9" t="s">
        <v>19</v>
      </c>
    </row>
    <row r="38" spans="1:5" x14ac:dyDescent="0.25">
      <c r="A38" s="9" t="s">
        <v>121</v>
      </c>
      <c r="B38" s="16">
        <v>8866.98</v>
      </c>
      <c r="C38" s="10">
        <v>4.3400000000000001E-2</v>
      </c>
      <c r="D38" s="9" t="s">
        <v>19</v>
      </c>
      <c r="E38" s="9" t="s">
        <v>19</v>
      </c>
    </row>
    <row r="39" spans="1:5" x14ac:dyDescent="0.25">
      <c r="A39" s="9" t="s">
        <v>122</v>
      </c>
      <c r="B39" s="16">
        <v>3937.86</v>
      </c>
      <c r="C39" s="10">
        <v>1.9300000000000001E-2</v>
      </c>
      <c r="D39" s="9" t="s">
        <v>19</v>
      </c>
      <c r="E39" s="9" t="s">
        <v>19</v>
      </c>
    </row>
    <row r="40" spans="1:5" x14ac:dyDescent="0.25">
      <c r="A40" s="11"/>
      <c r="B40" s="18">
        <v>22641.5</v>
      </c>
      <c r="C40" s="12">
        <v>0.1108</v>
      </c>
      <c r="D40" s="11"/>
      <c r="E40" s="9"/>
    </row>
    <row r="41" spans="1:5" x14ac:dyDescent="0.25">
      <c r="A41" s="9"/>
      <c r="B41" s="16"/>
      <c r="C41" s="10"/>
      <c r="D41" s="9"/>
      <c r="E41" s="9"/>
    </row>
    <row r="42" spans="1:5" x14ac:dyDescent="0.25">
      <c r="A42" s="17" t="s">
        <v>45</v>
      </c>
      <c r="B42" s="16"/>
      <c r="C42" s="10"/>
      <c r="D42" s="9"/>
      <c r="E42" s="9"/>
    </row>
    <row r="43" spans="1:5" x14ac:dyDescent="0.25">
      <c r="A43" s="9"/>
      <c r="B43" s="16"/>
      <c r="C43" s="10"/>
      <c r="D43" s="9"/>
      <c r="E43" s="9"/>
    </row>
    <row r="44" spans="1:5" x14ac:dyDescent="0.25">
      <c r="A44" s="19" t="s">
        <v>46</v>
      </c>
      <c r="B44" s="16">
        <v>8715.7979512999991</v>
      </c>
      <c r="C44" s="10">
        <v>4.2646999999999997E-2</v>
      </c>
      <c r="D44" s="9"/>
      <c r="E44" s="9"/>
    </row>
    <row r="45" spans="1:5" x14ac:dyDescent="0.25">
      <c r="A45" s="9"/>
      <c r="B45" s="16"/>
      <c r="C45" s="10"/>
      <c r="D45" s="9"/>
      <c r="E45" s="9"/>
    </row>
    <row r="46" spans="1:5" x14ac:dyDescent="0.25">
      <c r="A46" s="19" t="s">
        <v>47</v>
      </c>
      <c r="B46" s="16">
        <v>39364.882904600003</v>
      </c>
      <c r="C46" s="10">
        <v>0.19261500000000001</v>
      </c>
      <c r="D46" s="9"/>
      <c r="E46" s="9"/>
    </row>
    <row r="47" spans="1:5" x14ac:dyDescent="0.25">
      <c r="A47" s="9"/>
      <c r="B47" s="16"/>
      <c r="C47" s="10"/>
      <c r="D47" s="9"/>
      <c r="E47" s="9"/>
    </row>
    <row r="48" spans="1:5" x14ac:dyDescent="0.25">
      <c r="A48" s="20" t="s">
        <v>48</v>
      </c>
      <c r="B48" s="21">
        <v>-1654.8081271000001</v>
      </c>
      <c r="C48" s="22">
        <v>-8.1620000000000009E-3</v>
      </c>
      <c r="D48" s="9"/>
      <c r="E48" s="9"/>
    </row>
    <row r="49" spans="1:5" x14ac:dyDescent="0.25">
      <c r="A49" s="20" t="s">
        <v>49</v>
      </c>
      <c r="B49" s="21">
        <v>204370.07972879999</v>
      </c>
      <c r="C49" s="22">
        <v>1</v>
      </c>
      <c r="D49" s="9"/>
      <c r="E49" s="9"/>
    </row>
    <row r="50" spans="1:5" x14ac:dyDescent="0.25">
      <c r="A50" s="1"/>
      <c r="B50" s="6"/>
      <c r="C50" s="7"/>
      <c r="D50" s="1"/>
    </row>
    <row r="51" spans="1:5" x14ac:dyDescent="0.25">
      <c r="A51" s="1" t="s">
        <v>50</v>
      </c>
      <c r="B51" s="6"/>
      <c r="C51" s="7"/>
      <c r="D51" s="1"/>
    </row>
    <row r="52" spans="1:5" x14ac:dyDescent="0.25">
      <c r="A52" t="s">
        <v>123</v>
      </c>
    </row>
    <row r="53" spans="1:5" x14ac:dyDescent="0.25">
      <c r="A53" t="s">
        <v>124</v>
      </c>
    </row>
    <row r="54" spans="1:5" x14ac:dyDescent="0.25">
      <c r="E54" s="1"/>
    </row>
    <row r="63" spans="1:5" x14ac:dyDescent="0.25">
      <c r="A63" s="4" t="s">
        <v>3</v>
      </c>
    </row>
    <row r="64" spans="1:5" x14ac:dyDescent="0.25">
      <c r="A64" s="4"/>
    </row>
    <row r="65" spans="1:1" ht="18.75" x14ac:dyDescent="0.3">
      <c r="A65" s="5" t="s">
        <v>4</v>
      </c>
    </row>
    <row r="68" spans="1:1" ht="255" x14ac:dyDescent="0.25">
      <c r="A68" s="23" t="s">
        <v>127</v>
      </c>
    </row>
  </sheetData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L23" sqref="L2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16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128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58</v>
      </c>
      <c r="G5" s="10">
        <v>0.379</v>
      </c>
    </row>
    <row r="6" spans="1:7" x14ac:dyDescent="0.25">
      <c r="A6" s="17" t="s">
        <v>94</v>
      </c>
      <c r="B6" s="16"/>
      <c r="C6" s="10"/>
      <c r="D6" s="9"/>
      <c r="F6" s="9" t="s">
        <v>94</v>
      </c>
      <c r="G6" s="10">
        <v>0.3725</v>
      </c>
    </row>
    <row r="7" spans="1:7" x14ac:dyDescent="0.25">
      <c r="A7" s="9"/>
      <c r="B7" s="16"/>
      <c r="C7" s="10"/>
      <c r="D7" s="9"/>
      <c r="F7" s="9" t="s">
        <v>53</v>
      </c>
      <c r="G7" s="10">
        <v>0.15445672139899999</v>
      </c>
    </row>
    <row r="8" spans="1:7" x14ac:dyDescent="0.25">
      <c r="A8" s="19" t="s">
        <v>95</v>
      </c>
      <c r="B8" s="16"/>
      <c r="C8" s="10"/>
      <c r="D8" s="9"/>
      <c r="F8" s="9" t="s">
        <v>90</v>
      </c>
      <c r="G8" s="10">
        <v>0.1004</v>
      </c>
    </row>
    <row r="9" spans="1:7" x14ac:dyDescent="0.25">
      <c r="A9" s="9"/>
      <c r="B9" s="16"/>
      <c r="C9" s="10"/>
      <c r="D9" s="9"/>
      <c r="F9" s="9" t="s">
        <v>54</v>
      </c>
      <c r="G9" s="10">
        <v>-6.3567213989999998E-3</v>
      </c>
    </row>
    <row r="10" spans="1:7" x14ac:dyDescent="0.25">
      <c r="A10" s="9" t="s">
        <v>87</v>
      </c>
      <c r="B10" s="16">
        <v>2404.9225000000001</v>
      </c>
      <c r="C10" s="10">
        <v>9.8199999999999996E-2</v>
      </c>
      <c r="D10" s="9" t="s">
        <v>98</v>
      </c>
      <c r="F10" s="11" t="s">
        <v>55</v>
      </c>
      <c r="G10" s="12">
        <v>1</v>
      </c>
    </row>
    <row r="11" spans="1:7" x14ac:dyDescent="0.25">
      <c r="A11" s="9" t="s">
        <v>114</v>
      </c>
      <c r="B11" s="16">
        <v>2403.6750000000002</v>
      </c>
      <c r="C11" s="10">
        <v>9.8100000000000007E-2</v>
      </c>
      <c r="D11" s="9" t="s">
        <v>97</v>
      </c>
    </row>
    <row r="12" spans="1:7" x14ac:dyDescent="0.25">
      <c r="A12" s="9" t="s">
        <v>66</v>
      </c>
      <c r="B12" s="16">
        <v>2402.2175000000002</v>
      </c>
      <c r="C12" s="10">
        <v>9.8000000000000004E-2</v>
      </c>
      <c r="D12" s="9" t="s">
        <v>97</v>
      </c>
    </row>
    <row r="13" spans="1:7" x14ac:dyDescent="0.25">
      <c r="A13" s="9" t="s">
        <v>89</v>
      </c>
      <c r="B13" s="16">
        <v>1915.7819999999999</v>
      </c>
      <c r="C13" s="10">
        <v>7.8200000000000006E-2</v>
      </c>
      <c r="D13" s="9" t="s">
        <v>97</v>
      </c>
    </row>
    <row r="14" spans="1:7" x14ac:dyDescent="0.25">
      <c r="A14" s="11"/>
      <c r="B14" s="18">
        <v>9126.5969999999998</v>
      </c>
      <c r="C14" s="12">
        <v>0.3725</v>
      </c>
      <c r="D14" s="11"/>
    </row>
    <row r="15" spans="1:7" x14ac:dyDescent="0.25">
      <c r="A15" s="9"/>
      <c r="B15" s="16"/>
      <c r="C15" s="10"/>
      <c r="D15" s="9"/>
    </row>
    <row r="16" spans="1:7" x14ac:dyDescent="0.25">
      <c r="A16" s="17" t="s">
        <v>58</v>
      </c>
      <c r="B16" s="16"/>
      <c r="C16" s="10"/>
      <c r="D16" s="9"/>
      <c r="F16" s="13" t="s">
        <v>56</v>
      </c>
      <c r="G16" s="14" t="s">
        <v>1</v>
      </c>
    </row>
    <row r="17" spans="1:7" x14ac:dyDescent="0.25">
      <c r="A17" s="9"/>
      <c r="B17" s="16"/>
      <c r="C17" s="10"/>
      <c r="D17" s="9"/>
      <c r="F17" s="9" t="s">
        <v>19</v>
      </c>
      <c r="G17" s="10">
        <v>0.1004</v>
      </c>
    </row>
    <row r="18" spans="1:7" x14ac:dyDescent="0.25">
      <c r="A18" s="19" t="s">
        <v>59</v>
      </c>
      <c r="B18" s="16"/>
      <c r="C18" s="10"/>
      <c r="D18" s="9"/>
      <c r="F18" s="9" t="s">
        <v>75</v>
      </c>
      <c r="G18" s="10">
        <v>0.75149999999999995</v>
      </c>
    </row>
    <row r="19" spans="1:7" x14ac:dyDescent="0.25">
      <c r="A19" s="9"/>
      <c r="B19" s="16"/>
      <c r="C19" s="10"/>
      <c r="D19" s="9"/>
      <c r="F19" s="9" t="s">
        <v>57</v>
      </c>
      <c r="G19" s="10">
        <v>0.15445600000000001</v>
      </c>
    </row>
    <row r="20" spans="1:7" x14ac:dyDescent="0.25">
      <c r="A20" s="9" t="s">
        <v>102</v>
      </c>
      <c r="B20" s="16">
        <v>2785.5927000000001</v>
      </c>
      <c r="C20" s="10">
        <v>0.1137</v>
      </c>
      <c r="D20" s="9" t="s">
        <v>61</v>
      </c>
      <c r="F20" s="9" t="s">
        <v>54</v>
      </c>
      <c r="G20" s="10">
        <v>-6.3567213989999998E-3</v>
      </c>
    </row>
    <row r="21" spans="1:7" x14ac:dyDescent="0.25">
      <c r="A21" s="9" t="s">
        <v>70</v>
      </c>
      <c r="B21" s="16">
        <v>2489.7494999999999</v>
      </c>
      <c r="C21" s="10">
        <v>0.1016</v>
      </c>
      <c r="D21" s="9" t="s">
        <v>61</v>
      </c>
      <c r="F21" s="11" t="s">
        <v>55</v>
      </c>
      <c r="G21" s="12">
        <v>1</v>
      </c>
    </row>
    <row r="22" spans="1:7" x14ac:dyDescent="0.25">
      <c r="A22" s="9" t="s">
        <v>88</v>
      </c>
      <c r="B22" s="16">
        <v>2486.3829999999998</v>
      </c>
      <c r="C22" s="10">
        <v>0.1014</v>
      </c>
      <c r="D22" s="9" t="s">
        <v>61</v>
      </c>
    </row>
    <row r="23" spans="1:7" x14ac:dyDescent="0.25">
      <c r="A23" s="9" t="s">
        <v>103</v>
      </c>
      <c r="B23" s="16">
        <v>1016.929</v>
      </c>
      <c r="C23" s="10">
        <v>4.1500000000000002E-2</v>
      </c>
      <c r="D23" s="9" t="s">
        <v>61</v>
      </c>
    </row>
    <row r="24" spans="1:7" x14ac:dyDescent="0.25">
      <c r="A24" s="9" t="s">
        <v>101</v>
      </c>
      <c r="B24" s="16">
        <v>508.73700000000002</v>
      </c>
      <c r="C24" s="10">
        <v>2.0799999999999999E-2</v>
      </c>
      <c r="D24" s="9" t="s">
        <v>61</v>
      </c>
    </row>
    <row r="25" spans="1:7" x14ac:dyDescent="0.25">
      <c r="A25" s="11"/>
      <c r="B25" s="18">
        <v>9287.3912</v>
      </c>
      <c r="C25" s="12">
        <v>0.379</v>
      </c>
      <c r="D25" s="11"/>
    </row>
    <row r="26" spans="1:7" x14ac:dyDescent="0.25">
      <c r="A26" s="9"/>
      <c r="B26" s="16"/>
      <c r="C26" s="10"/>
      <c r="D26" s="9"/>
    </row>
    <row r="27" spans="1:7" x14ac:dyDescent="0.25">
      <c r="A27" s="17" t="s">
        <v>90</v>
      </c>
      <c r="B27" s="16"/>
      <c r="C27" s="10"/>
      <c r="D27" s="9"/>
    </row>
    <row r="28" spans="1:7" x14ac:dyDescent="0.25">
      <c r="A28" s="9"/>
      <c r="B28" s="16"/>
      <c r="C28" s="10"/>
      <c r="D28" s="9"/>
    </row>
    <row r="29" spans="1:7" x14ac:dyDescent="0.25">
      <c r="A29" s="9" t="s">
        <v>120</v>
      </c>
      <c r="B29" s="16">
        <v>2459.165</v>
      </c>
      <c r="C29" s="10">
        <v>0.1004</v>
      </c>
      <c r="D29" s="9" t="s">
        <v>19</v>
      </c>
    </row>
    <row r="30" spans="1:7" x14ac:dyDescent="0.25">
      <c r="A30" s="11"/>
      <c r="B30" s="18">
        <v>2459.165</v>
      </c>
      <c r="C30" s="12">
        <v>0.1004</v>
      </c>
      <c r="D30" s="11"/>
    </row>
    <row r="31" spans="1:7" x14ac:dyDescent="0.25">
      <c r="A31" s="9"/>
      <c r="B31" s="16"/>
      <c r="C31" s="10"/>
      <c r="D31" s="9"/>
    </row>
    <row r="32" spans="1:7" x14ac:dyDescent="0.25">
      <c r="A32" s="17" t="s">
        <v>45</v>
      </c>
      <c r="B32" s="16"/>
      <c r="C32" s="10"/>
      <c r="D32" s="9"/>
    </row>
    <row r="33" spans="1:4" x14ac:dyDescent="0.25">
      <c r="A33" s="9"/>
      <c r="B33" s="16"/>
      <c r="C33" s="10"/>
      <c r="D33" s="9"/>
    </row>
    <row r="34" spans="1:4" x14ac:dyDescent="0.25">
      <c r="A34" s="19" t="s">
        <v>46</v>
      </c>
      <c r="B34" s="16">
        <v>3784.5657455</v>
      </c>
      <c r="C34" s="10">
        <v>0.15445600000000001</v>
      </c>
      <c r="D34" s="9"/>
    </row>
    <row r="35" spans="1:4" x14ac:dyDescent="0.25">
      <c r="A35" s="9"/>
      <c r="B35" s="16"/>
      <c r="C35" s="10"/>
      <c r="D35" s="9"/>
    </row>
    <row r="36" spans="1:4" x14ac:dyDescent="0.25">
      <c r="A36" s="20" t="s">
        <v>48</v>
      </c>
      <c r="B36" s="21">
        <v>-155.28414939999999</v>
      </c>
      <c r="C36" s="22">
        <v>-6.3559999999999997E-3</v>
      </c>
      <c r="D36" s="9"/>
    </row>
    <row r="37" spans="1:4" x14ac:dyDescent="0.25">
      <c r="A37" s="20" t="s">
        <v>49</v>
      </c>
      <c r="B37" s="21">
        <v>24502.434796099998</v>
      </c>
      <c r="C37" s="22">
        <v>1</v>
      </c>
      <c r="D37" s="9"/>
    </row>
    <row r="38" spans="1:4" x14ac:dyDescent="0.25">
      <c r="A38" s="1"/>
      <c r="B38" s="6"/>
      <c r="C38" s="7"/>
      <c r="D38" s="1"/>
    </row>
    <row r="39" spans="1:4" x14ac:dyDescent="0.25">
      <c r="A39" s="1" t="s">
        <v>50</v>
      </c>
      <c r="B39" s="6"/>
      <c r="C39" s="7"/>
      <c r="D39" s="1"/>
    </row>
    <row r="40" spans="1:4" x14ac:dyDescent="0.25">
      <c r="A40" t="s">
        <v>125</v>
      </c>
    </row>
    <row r="41" spans="1:4" x14ac:dyDescent="0.25">
      <c r="A41" t="s">
        <v>126</v>
      </c>
    </row>
    <row r="52" spans="1:3" x14ac:dyDescent="0.25">
      <c r="A52" s="4" t="s">
        <v>3</v>
      </c>
    </row>
    <row r="53" spans="1:3" x14ac:dyDescent="0.25">
      <c r="A53" s="4"/>
    </row>
    <row r="54" spans="1:3" ht="18.75" x14ac:dyDescent="0.3">
      <c r="A54" s="5" t="s">
        <v>4</v>
      </c>
    </row>
    <row r="56" spans="1:3" ht="149.25" customHeight="1" x14ac:dyDescent="0.25">
      <c r="A56" s="29" t="s">
        <v>127</v>
      </c>
      <c r="B56" s="29"/>
      <c r="C56" s="29"/>
    </row>
  </sheetData>
  <sortState ref="A23:E27">
    <sortCondition descending="1" ref="B23:B27"/>
  </sortState>
  <mergeCells count="1">
    <mergeCell ref="A56:C56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C10" sqref="C10"/>
    </sheetView>
  </sheetViews>
  <sheetFormatPr defaultRowHeight="15" x14ac:dyDescent="0.2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5" max="5" width="15.85546875" bestFit="1" customWidth="1"/>
    <col min="7" max="7" width="23.42578125" bestFit="1" customWidth="1"/>
    <col min="8" max="8" width="13.85546875" style="3" bestFit="1" customWidth="1"/>
  </cols>
  <sheetData>
    <row r="1" spans="1:8" x14ac:dyDescent="0.25">
      <c r="A1" s="1" t="s">
        <v>129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24" t="s">
        <v>94</v>
      </c>
      <c r="H5" s="25">
        <v>0.62170000000000003</v>
      </c>
    </row>
    <row r="6" spans="1:8" x14ac:dyDescent="0.25">
      <c r="A6" s="17" t="s">
        <v>94</v>
      </c>
      <c r="B6" s="16"/>
      <c r="C6" s="10"/>
      <c r="D6" s="9"/>
      <c r="E6" s="9"/>
      <c r="G6" s="24" t="s">
        <v>53</v>
      </c>
      <c r="H6" s="25">
        <v>0.17732767946200001</v>
      </c>
    </row>
    <row r="7" spans="1:8" x14ac:dyDescent="0.25">
      <c r="A7" s="9"/>
      <c r="B7" s="16"/>
      <c r="C7" s="10"/>
      <c r="D7" s="9"/>
      <c r="E7" s="9"/>
      <c r="G7" s="24" t="s">
        <v>90</v>
      </c>
      <c r="H7" s="25">
        <v>0.1492</v>
      </c>
    </row>
    <row r="8" spans="1:8" x14ac:dyDescent="0.25">
      <c r="A8" s="19" t="s">
        <v>95</v>
      </c>
      <c r="B8" s="16"/>
      <c r="C8" s="10"/>
      <c r="D8" s="9"/>
      <c r="E8" s="9"/>
      <c r="G8" s="24" t="s">
        <v>17</v>
      </c>
      <c r="H8" s="25">
        <v>2.8199999999999999E-2</v>
      </c>
    </row>
    <row r="9" spans="1:8" x14ac:dyDescent="0.25">
      <c r="A9" s="9"/>
      <c r="B9" s="16"/>
      <c r="C9" s="10"/>
      <c r="D9" s="9"/>
      <c r="E9" s="9"/>
      <c r="G9" s="24" t="s">
        <v>58</v>
      </c>
      <c r="H9" s="25">
        <v>2.1100000000000001E-2</v>
      </c>
    </row>
    <row r="10" spans="1:8" x14ac:dyDescent="0.25">
      <c r="A10" s="9" t="s">
        <v>130</v>
      </c>
      <c r="B10" s="16">
        <f>29925.135+4972.385</f>
        <v>34897.519999999997</v>
      </c>
      <c r="C10" s="10">
        <f>8.39%+1.39%</f>
        <v>9.7799999999999998E-2</v>
      </c>
      <c r="D10" s="9" t="s">
        <v>97</v>
      </c>
      <c r="E10" s="9" t="s">
        <v>131</v>
      </c>
      <c r="G10" s="24" t="s">
        <v>54</v>
      </c>
      <c r="H10" s="25">
        <v>2.4723205380000001E-3</v>
      </c>
    </row>
    <row r="11" spans="1:8" x14ac:dyDescent="0.25">
      <c r="A11" s="9" t="s">
        <v>112</v>
      </c>
      <c r="B11" s="16">
        <v>19906.259999999998</v>
      </c>
      <c r="C11" s="10">
        <v>5.5800000000000002E-2</v>
      </c>
      <c r="D11" s="9" t="s">
        <v>97</v>
      </c>
      <c r="E11" s="9" t="s">
        <v>61</v>
      </c>
      <c r="G11" s="11" t="s">
        <v>55</v>
      </c>
      <c r="H11" s="12">
        <v>1</v>
      </c>
    </row>
    <row r="12" spans="1:8" x14ac:dyDescent="0.25">
      <c r="A12" s="9" t="s">
        <v>87</v>
      </c>
      <c r="B12" s="16">
        <v>14992.41</v>
      </c>
      <c r="C12" s="10">
        <v>4.2000000000000003E-2</v>
      </c>
      <c r="D12" s="9" t="s">
        <v>117</v>
      </c>
      <c r="E12" s="9" t="s">
        <v>61</v>
      </c>
    </row>
    <row r="13" spans="1:8" x14ac:dyDescent="0.25">
      <c r="A13" s="9" t="s">
        <v>132</v>
      </c>
      <c r="B13" s="16">
        <v>14947.995000000001</v>
      </c>
      <c r="C13" s="10">
        <v>4.19E-2</v>
      </c>
      <c r="D13" s="9" t="s">
        <v>113</v>
      </c>
      <c r="E13" s="9" t="s">
        <v>67</v>
      </c>
    </row>
    <row r="14" spans="1:8" s="1" customFormat="1" x14ac:dyDescent="0.25">
      <c r="A14" s="24" t="s">
        <v>89</v>
      </c>
      <c r="B14" s="26">
        <f>9995.92+2498.725</f>
        <v>12494.645</v>
      </c>
      <c r="C14" s="25">
        <f>2.8%+0.7%</f>
        <v>3.4999999999999996E-2</v>
      </c>
      <c r="D14" s="24" t="s">
        <v>97</v>
      </c>
      <c r="E14" s="24" t="s">
        <v>61</v>
      </c>
      <c r="H14" s="7"/>
    </row>
    <row r="15" spans="1:8" x14ac:dyDescent="0.25">
      <c r="A15" s="24" t="s">
        <v>96</v>
      </c>
      <c r="B15" s="26">
        <v>9951.24</v>
      </c>
      <c r="C15" s="25">
        <v>2.7900000000000001E-2</v>
      </c>
      <c r="D15" s="24" t="s">
        <v>117</v>
      </c>
      <c r="E15" s="24" t="s">
        <v>61</v>
      </c>
    </row>
    <row r="16" spans="1:8" x14ac:dyDescent="0.25">
      <c r="A16" s="11"/>
      <c r="B16" s="18"/>
      <c r="C16" s="12"/>
      <c r="D16" s="11"/>
      <c r="E16" s="11"/>
    </row>
    <row r="17" spans="1:8" x14ac:dyDescent="0.25">
      <c r="A17" s="9"/>
      <c r="B17" s="16"/>
      <c r="C17" s="10"/>
      <c r="D17" s="9"/>
      <c r="E17" s="9"/>
      <c r="G17" s="13" t="s">
        <v>56</v>
      </c>
      <c r="H17" s="14" t="s">
        <v>1</v>
      </c>
    </row>
    <row r="18" spans="1:8" x14ac:dyDescent="0.25">
      <c r="A18" s="11"/>
      <c r="B18" s="18">
        <v>107190.07</v>
      </c>
      <c r="C18" s="12">
        <v>0.3004</v>
      </c>
      <c r="D18" s="11"/>
      <c r="E18" s="9"/>
      <c r="G18" s="24" t="s">
        <v>19</v>
      </c>
      <c r="H18" s="25">
        <v>0.1774</v>
      </c>
    </row>
    <row r="19" spans="1:8" x14ac:dyDescent="0.25">
      <c r="A19" s="9"/>
      <c r="B19" s="16"/>
      <c r="C19" s="10"/>
      <c r="D19" s="9"/>
      <c r="E19" s="9"/>
      <c r="G19" s="24" t="s">
        <v>75</v>
      </c>
      <c r="H19" s="25">
        <v>0.64280000000000004</v>
      </c>
    </row>
    <row r="20" spans="1:8" x14ac:dyDescent="0.25">
      <c r="A20" s="19" t="s">
        <v>115</v>
      </c>
      <c r="B20" s="16"/>
      <c r="C20" s="10"/>
      <c r="D20" s="9"/>
      <c r="E20" s="9"/>
      <c r="G20" s="24" t="s">
        <v>57</v>
      </c>
      <c r="H20" s="25">
        <v>0.17732600000000001</v>
      </c>
    </row>
    <row r="21" spans="1:8" x14ac:dyDescent="0.25">
      <c r="A21" s="9"/>
      <c r="B21" s="16"/>
      <c r="C21" s="10"/>
      <c r="D21" s="9"/>
      <c r="E21" s="9"/>
      <c r="G21" s="24" t="s">
        <v>54</v>
      </c>
      <c r="H21" s="25">
        <v>2.4723205380000001E-3</v>
      </c>
    </row>
    <row r="22" spans="1:8" x14ac:dyDescent="0.25">
      <c r="A22" s="9" t="s">
        <v>66</v>
      </c>
      <c r="B22" s="16">
        <v>22413.6675</v>
      </c>
      <c r="C22" s="10">
        <v>6.2899999999999998E-2</v>
      </c>
      <c r="D22" s="9" t="s">
        <v>117</v>
      </c>
      <c r="E22" s="9" t="s">
        <v>61</v>
      </c>
      <c r="G22" s="11" t="s">
        <v>55</v>
      </c>
      <c r="H22" s="12">
        <v>1</v>
      </c>
    </row>
    <row r="23" spans="1:8" x14ac:dyDescent="0.25">
      <c r="A23" s="9" t="s">
        <v>118</v>
      </c>
      <c r="B23" s="16">
        <v>14938.89</v>
      </c>
      <c r="C23" s="10">
        <v>4.19E-2</v>
      </c>
      <c r="D23" s="9" t="s">
        <v>97</v>
      </c>
      <c r="E23" s="9" t="s">
        <v>67</v>
      </c>
    </row>
    <row r="24" spans="1:8" x14ac:dyDescent="0.25">
      <c r="A24" s="9" t="s">
        <v>133</v>
      </c>
      <c r="B24" s="16">
        <v>14922.48</v>
      </c>
      <c r="C24" s="10">
        <v>4.19E-2</v>
      </c>
      <c r="D24" s="9" t="s">
        <v>98</v>
      </c>
      <c r="E24" s="9" t="s">
        <v>61</v>
      </c>
    </row>
    <row r="25" spans="1:8" x14ac:dyDescent="0.25">
      <c r="A25" s="9" t="s">
        <v>69</v>
      </c>
      <c r="B25" s="16">
        <v>14901.63</v>
      </c>
      <c r="C25" s="10">
        <v>4.1799999999999997E-2</v>
      </c>
      <c r="D25" s="9" t="s">
        <v>97</v>
      </c>
      <c r="E25" s="9" t="s">
        <v>61</v>
      </c>
    </row>
    <row r="26" spans="1:8" x14ac:dyDescent="0.25">
      <c r="A26" s="9" t="s">
        <v>101</v>
      </c>
      <c r="B26" s="16">
        <v>12485.1</v>
      </c>
      <c r="C26" s="10">
        <v>3.5000000000000003E-2</v>
      </c>
      <c r="D26" s="9" t="s">
        <v>97</v>
      </c>
      <c r="E26" s="9" t="s">
        <v>61</v>
      </c>
    </row>
    <row r="27" spans="1:8" x14ac:dyDescent="0.25">
      <c r="A27" s="9" t="s">
        <v>134</v>
      </c>
      <c r="B27" s="16">
        <v>12457.3125</v>
      </c>
      <c r="C27" s="10">
        <v>3.49E-2</v>
      </c>
      <c r="D27" s="9" t="s">
        <v>97</v>
      </c>
      <c r="E27" s="9" t="s">
        <v>61</v>
      </c>
    </row>
    <row r="28" spans="1:8" s="27" customFormat="1" x14ac:dyDescent="0.25">
      <c r="A28" s="24" t="s">
        <v>116</v>
      </c>
      <c r="B28" s="26">
        <f>9973.54+7479.625</f>
        <v>17453.165000000001</v>
      </c>
      <c r="C28" s="25">
        <f>2.8%+2.1%</f>
        <v>4.9000000000000002E-2</v>
      </c>
      <c r="D28" s="24" t="s">
        <v>97</v>
      </c>
      <c r="E28" s="24" t="s">
        <v>61</v>
      </c>
      <c r="H28" s="28"/>
    </row>
    <row r="29" spans="1:8" x14ac:dyDescent="0.25">
      <c r="A29" s="9" t="s">
        <v>135</v>
      </c>
      <c r="B29" s="16">
        <v>4965.21</v>
      </c>
      <c r="C29" s="10">
        <v>1.3899999999999999E-2</v>
      </c>
      <c r="D29" s="9" t="s">
        <v>117</v>
      </c>
      <c r="E29" s="9" t="s">
        <v>67</v>
      </c>
    </row>
    <row r="30" spans="1:8" x14ac:dyDescent="0.25">
      <c r="A30" s="11"/>
      <c r="B30" s="18">
        <v>114537.455</v>
      </c>
      <c r="C30" s="12">
        <v>0.32129999999999997</v>
      </c>
      <c r="D30" s="11"/>
      <c r="E30" s="9"/>
    </row>
    <row r="31" spans="1:8" x14ac:dyDescent="0.25">
      <c r="A31" s="9"/>
      <c r="B31" s="16"/>
      <c r="C31" s="10"/>
      <c r="D31" s="9"/>
      <c r="E31" s="9"/>
    </row>
    <row r="32" spans="1:8" x14ac:dyDescent="0.25">
      <c r="A32" s="17" t="s">
        <v>58</v>
      </c>
      <c r="B32" s="16"/>
      <c r="C32" s="10"/>
      <c r="D32" s="9"/>
      <c r="E32" s="9"/>
    </row>
    <row r="33" spans="1:5" x14ac:dyDescent="0.25">
      <c r="A33" s="9"/>
      <c r="B33" s="16"/>
      <c r="C33" s="10"/>
      <c r="D33" s="9"/>
      <c r="E33" s="9"/>
    </row>
    <row r="34" spans="1:5" x14ac:dyDescent="0.25">
      <c r="A34" s="19" t="s">
        <v>59</v>
      </c>
      <c r="B34" s="16"/>
      <c r="C34" s="10"/>
      <c r="D34" s="9"/>
      <c r="E34" s="9"/>
    </row>
    <row r="35" spans="1:5" x14ac:dyDescent="0.25">
      <c r="A35" s="9"/>
      <c r="B35" s="16"/>
      <c r="C35" s="10"/>
      <c r="D35" s="9"/>
      <c r="E35" s="9"/>
    </row>
    <row r="36" spans="1:5" x14ac:dyDescent="0.25">
      <c r="A36" s="9" t="s">
        <v>66</v>
      </c>
      <c r="B36" s="16">
        <v>7522.8450000000003</v>
      </c>
      <c r="C36" s="10">
        <v>2.1100000000000001E-2</v>
      </c>
      <c r="D36" s="9" t="s">
        <v>61</v>
      </c>
      <c r="E36" s="9" t="s">
        <v>61</v>
      </c>
    </row>
    <row r="37" spans="1:5" x14ac:dyDescent="0.25">
      <c r="A37" s="11"/>
      <c r="B37" s="18">
        <v>7522.8450000000003</v>
      </c>
      <c r="C37" s="12">
        <v>2.1100000000000001E-2</v>
      </c>
      <c r="D37" s="11"/>
      <c r="E37" s="9"/>
    </row>
    <row r="38" spans="1:5" x14ac:dyDescent="0.25">
      <c r="A38" s="9"/>
      <c r="B38" s="16"/>
      <c r="C38" s="10"/>
      <c r="D38" s="9"/>
      <c r="E38" s="9"/>
    </row>
    <row r="39" spans="1:5" x14ac:dyDescent="0.25">
      <c r="A39" s="17" t="s">
        <v>17</v>
      </c>
      <c r="B39" s="16"/>
      <c r="C39" s="10"/>
      <c r="D39" s="9"/>
      <c r="E39" s="9"/>
    </row>
    <row r="40" spans="1:5" x14ac:dyDescent="0.25">
      <c r="A40" s="9"/>
      <c r="B40" s="16"/>
      <c r="C40" s="10"/>
      <c r="D40" s="9"/>
      <c r="E40" s="9"/>
    </row>
    <row r="41" spans="1:5" x14ac:dyDescent="0.25">
      <c r="A41" s="9" t="s">
        <v>136</v>
      </c>
      <c r="B41" s="16">
        <v>10056.120000000001</v>
      </c>
      <c r="C41" s="10">
        <v>2.8199999999999999E-2</v>
      </c>
      <c r="D41" s="9" t="s">
        <v>19</v>
      </c>
      <c r="E41" s="9" t="s">
        <v>19</v>
      </c>
    </row>
    <row r="42" spans="1:5" x14ac:dyDescent="0.25">
      <c r="A42" s="11"/>
      <c r="B42" s="18">
        <v>10056.120000000001</v>
      </c>
      <c r="C42" s="12">
        <v>2.8199999999999999E-2</v>
      </c>
      <c r="D42" s="11"/>
      <c r="E42" s="9"/>
    </row>
    <row r="43" spans="1:5" x14ac:dyDescent="0.25">
      <c r="A43" s="9"/>
      <c r="B43" s="16"/>
      <c r="C43" s="10"/>
      <c r="D43" s="9"/>
      <c r="E43" s="9"/>
    </row>
    <row r="44" spans="1:5" x14ac:dyDescent="0.25">
      <c r="A44" s="17" t="s">
        <v>90</v>
      </c>
      <c r="B44" s="16"/>
      <c r="C44" s="10"/>
      <c r="D44" s="9"/>
      <c r="E44" s="9"/>
    </row>
    <row r="45" spans="1:5" x14ac:dyDescent="0.25">
      <c r="A45" s="9"/>
      <c r="B45" s="16"/>
      <c r="C45" s="10"/>
      <c r="D45" s="9"/>
      <c r="E45" s="9"/>
    </row>
    <row r="46" spans="1:5" x14ac:dyDescent="0.25">
      <c r="A46" s="9" t="s">
        <v>137</v>
      </c>
      <c r="B46" s="16">
        <v>18924.095000000001</v>
      </c>
      <c r="C46" s="10">
        <v>5.3100000000000001E-2</v>
      </c>
      <c r="D46" s="9" t="s">
        <v>19</v>
      </c>
      <c r="E46" s="9" t="s">
        <v>19</v>
      </c>
    </row>
    <row r="47" spans="1:5" x14ac:dyDescent="0.25">
      <c r="A47" s="9" t="s">
        <v>138</v>
      </c>
      <c r="B47" s="16">
        <v>14362.018</v>
      </c>
      <c r="C47" s="10">
        <v>4.0300000000000002E-2</v>
      </c>
      <c r="D47" s="9" t="s">
        <v>19</v>
      </c>
      <c r="E47" s="9" t="s">
        <v>19</v>
      </c>
    </row>
    <row r="48" spans="1:5" x14ac:dyDescent="0.25">
      <c r="A48" s="9" t="s">
        <v>139</v>
      </c>
      <c r="B48" s="16">
        <v>9960.0499999999993</v>
      </c>
      <c r="C48" s="10">
        <v>2.7900000000000001E-2</v>
      </c>
      <c r="D48" s="9" t="s">
        <v>19</v>
      </c>
      <c r="E48" s="9" t="s">
        <v>19</v>
      </c>
    </row>
    <row r="49" spans="1:5" x14ac:dyDescent="0.25">
      <c r="A49" s="9" t="s">
        <v>140</v>
      </c>
      <c r="B49" s="16">
        <v>9952.84</v>
      </c>
      <c r="C49" s="10">
        <v>2.7900000000000001E-2</v>
      </c>
      <c r="D49" s="9" t="s">
        <v>19</v>
      </c>
      <c r="E49" s="9" t="s">
        <v>19</v>
      </c>
    </row>
    <row r="50" spans="1:5" x14ac:dyDescent="0.25">
      <c r="A50" s="11"/>
      <c r="B50" s="18">
        <v>53199.002999999997</v>
      </c>
      <c r="C50" s="12">
        <v>0.1492</v>
      </c>
      <c r="D50" s="11"/>
      <c r="E50" s="9"/>
    </row>
    <row r="51" spans="1:5" x14ac:dyDescent="0.25">
      <c r="A51" s="9"/>
      <c r="B51" s="16"/>
      <c r="C51" s="10"/>
      <c r="D51" s="9"/>
      <c r="E51" s="9"/>
    </row>
    <row r="52" spans="1:5" x14ac:dyDescent="0.25">
      <c r="A52" s="17" t="s">
        <v>45</v>
      </c>
      <c r="B52" s="16"/>
      <c r="C52" s="10"/>
      <c r="D52" s="9"/>
      <c r="E52" s="9"/>
    </row>
    <row r="53" spans="1:5" x14ac:dyDescent="0.25">
      <c r="A53" s="9"/>
      <c r="B53" s="16"/>
      <c r="C53" s="10"/>
      <c r="D53" s="9"/>
      <c r="E53" s="9"/>
    </row>
    <row r="54" spans="1:5" x14ac:dyDescent="0.25">
      <c r="A54" s="19" t="s">
        <v>46</v>
      </c>
      <c r="B54" s="16">
        <v>11461.691128099999</v>
      </c>
      <c r="C54" s="10">
        <v>3.2143999999999999E-2</v>
      </c>
      <c r="D54" s="9"/>
      <c r="E54" s="9"/>
    </row>
    <row r="55" spans="1:5" x14ac:dyDescent="0.25">
      <c r="A55" s="9"/>
      <c r="B55" s="16"/>
      <c r="C55" s="10"/>
      <c r="D55" s="9"/>
      <c r="E55" s="9"/>
    </row>
    <row r="56" spans="1:5" x14ac:dyDescent="0.25">
      <c r="A56" s="19" t="s">
        <v>47</v>
      </c>
      <c r="B56" s="16">
        <v>51766.679196700003</v>
      </c>
      <c r="C56" s="10">
        <v>0.14518200000000001</v>
      </c>
      <c r="D56" s="9"/>
      <c r="E56" s="9"/>
    </row>
    <row r="57" spans="1:5" x14ac:dyDescent="0.25">
      <c r="A57" s="9"/>
      <c r="B57" s="16"/>
      <c r="C57" s="10"/>
      <c r="D57" s="9"/>
      <c r="E57" s="9"/>
    </row>
    <row r="58" spans="1:5" x14ac:dyDescent="0.25">
      <c r="A58" s="20" t="s">
        <v>48</v>
      </c>
      <c r="B58" s="21">
        <v>828.46533869999996</v>
      </c>
      <c r="C58" s="22">
        <v>2.4740000000000001E-3</v>
      </c>
      <c r="D58" s="9"/>
      <c r="E58" s="9"/>
    </row>
    <row r="59" spans="1:5" x14ac:dyDescent="0.25">
      <c r="A59" s="20" t="s">
        <v>49</v>
      </c>
      <c r="B59" s="21">
        <v>356562.32866350003</v>
      </c>
      <c r="C59" s="22">
        <v>1</v>
      </c>
      <c r="D59" s="9"/>
      <c r="E59" s="9"/>
    </row>
    <row r="60" spans="1:5" x14ac:dyDescent="0.25">
      <c r="A60" s="1"/>
      <c r="B60" s="6"/>
      <c r="C60" s="7"/>
      <c r="D60" s="1"/>
    </row>
    <row r="61" spans="1:5" x14ac:dyDescent="0.25">
      <c r="A61" s="1" t="s">
        <v>50</v>
      </c>
      <c r="B61" s="6"/>
      <c r="C61" s="7"/>
      <c r="D61" s="1"/>
    </row>
    <row r="62" spans="1:5" x14ac:dyDescent="0.25">
      <c r="A62" t="s">
        <v>141</v>
      </c>
    </row>
    <row r="63" spans="1:5" x14ac:dyDescent="0.25">
      <c r="A63" t="s">
        <v>142</v>
      </c>
    </row>
    <row r="64" spans="1:5" x14ac:dyDescent="0.25">
      <c r="E64" s="1"/>
    </row>
    <row r="73" spans="1:2" x14ac:dyDescent="0.25">
      <c r="A73" s="4" t="s">
        <v>3</v>
      </c>
    </row>
    <row r="74" spans="1:2" x14ac:dyDescent="0.25">
      <c r="A74" s="4"/>
    </row>
    <row r="75" spans="1:2" ht="18.75" x14ac:dyDescent="0.3">
      <c r="A75" s="5" t="s">
        <v>4</v>
      </c>
    </row>
    <row r="78" spans="1:2" ht="199.5" customHeight="1" x14ac:dyDescent="0.25">
      <c r="A78" s="29" t="s">
        <v>127</v>
      </c>
      <c r="B78" s="29"/>
    </row>
  </sheetData>
  <mergeCells count="1">
    <mergeCell ref="A78:B7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A9FBFD-3314-4BC0-8559-BED2E3266494}"/>
</file>

<file path=customXml/itemProps2.xml><?xml version="1.0" encoding="utf-8"?>
<ds:datastoreItem xmlns:ds="http://schemas.openxmlformats.org/officeDocument/2006/customXml" ds:itemID="{9CE676D8-0BA3-4218-B6C4-D8CC2A7DFA14}"/>
</file>

<file path=customXml/itemProps3.xml><?xml version="1.0" encoding="utf-8"?>
<ds:datastoreItem xmlns:ds="http://schemas.openxmlformats.org/officeDocument/2006/customXml" ds:itemID="{03091E99-8C77-40D5-8A68-BA6343F4C5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HCIX</vt:lpstr>
      <vt:lpstr>HCBF</vt:lpstr>
      <vt:lpstr>HFDF</vt:lpstr>
      <vt:lpstr>HDF</vt:lpstr>
      <vt:lpstr>HOF</vt:lpstr>
      <vt:lpstr>HSDF</vt:lpstr>
      <vt:lpstr>HUSDF</vt:lpstr>
      <vt:lpstr>HLDF</vt:lpstr>
      <vt:lpstr>HCF</vt:lpstr>
      <vt:lpstr>HCBF!SchemeDescription_2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HUSDF!SchemeDescription_2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Parab, Amit Ramchandra</dc:creator>
  <dcterms:created xsi:type="dcterms:W3CDTF">2015-09-11T12:35:04Z</dcterms:created>
  <dcterms:modified xsi:type="dcterms:W3CDTF">2022-04-26T12:15:48Z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2022-04-26T12:14:57Z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43246ef2-e0c9-4e0a-a3ac-b7657a33714e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