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O:\Client Reporting\Reporting_Performance\Portfolio\2023\November 2023\03 Nov 2023\"/>
    </mc:Choice>
  </mc:AlternateContent>
  <xr:revisionPtr revIDLastSave="0" documentId="13_ncr:1_{7C02017A-BD34-4BDC-9D76-1F29EC029FDB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HLF" sheetId="4" r:id="rId1"/>
    <sheet name="HOF" sheetId="5" r:id="rId2"/>
    <sheet name="HMMF" sheetId="6" r:id="rId3"/>
    <sheet name="HUSDF" sheetId="7" r:id="rId4"/>
    <sheet name="HLDF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8" l="1"/>
  <c r="B50" i="8" s="1"/>
  <c r="C46" i="8"/>
  <c r="C47" i="8" s="1"/>
  <c r="C50" i="8" s="1"/>
  <c r="B56" i="7"/>
  <c r="B53" i="7"/>
  <c r="C52" i="7"/>
  <c r="C53" i="7" s="1"/>
  <c r="C56" i="7" s="1"/>
  <c r="B46" i="6"/>
  <c r="C46" i="6" s="1"/>
  <c r="B43" i="6"/>
  <c r="C42" i="6"/>
  <c r="C43" i="6" s="1"/>
  <c r="B69" i="4"/>
  <c r="B72" i="4" s="1"/>
  <c r="C68" i="4"/>
  <c r="C69" i="4" s="1"/>
  <c r="C72" i="4" s="1"/>
</calcChain>
</file>

<file path=xl/sharedStrings.xml><?xml version="1.0" encoding="utf-8"?>
<sst xmlns="http://schemas.openxmlformats.org/spreadsheetml/2006/main" count="593" uniqueCount="156">
  <si>
    <t>HSBC Overnight Fund</t>
  </si>
  <si>
    <t>Asset Allocation</t>
  </si>
  <si>
    <t>% to Net Assets</t>
  </si>
  <si>
    <t>Treasury Bill</t>
  </si>
  <si>
    <t>Issuer</t>
  </si>
  <si>
    <t>Market Value(Rs. In Lakhs)</t>
  </si>
  <si>
    <t>Cash Equivalent</t>
  </si>
  <si>
    <t>Net Current Assets</t>
  </si>
  <si>
    <t>Total Net Assets</t>
  </si>
  <si>
    <t>Sovereign</t>
  </si>
  <si>
    <t>Rating Category</t>
  </si>
  <si>
    <t xml:space="preserve">  </t>
  </si>
  <si>
    <t>SOVEREIGN</t>
  </si>
  <si>
    <t>Reverse Repos/ TREPS</t>
  </si>
  <si>
    <t>Net Current Assets:</t>
  </si>
  <si>
    <t>This product is suitable for investors who are seeking*:</t>
  </si>
  <si>
    <t>• investment in debt &amp; money market instruments with overnight maturity</t>
  </si>
  <si>
    <t>• income over short term and high liquidity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</si>
  <si>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</si>
  <si>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</si>
  <si>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Rating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</si>
  <si>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</si>
  <si>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</si>
  <si>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Liquid Fund</t>
  </si>
  <si>
    <t>Short Term Rating</t>
  </si>
  <si>
    <t>Long Term Rating</t>
  </si>
  <si>
    <t>Money Market Instruments</t>
  </si>
  <si>
    <t>CRISIL AAA</t>
  </si>
  <si>
    <t>ICRA AAA</t>
  </si>
  <si>
    <t>AAA and equivalents</t>
  </si>
  <si>
    <t>Certificate of Deposit</t>
  </si>
  <si>
    <t>Bank of Baroda</t>
  </si>
  <si>
    <t>ICRA A1+</t>
  </si>
  <si>
    <t>Axis Bank Limited</t>
  </si>
  <si>
    <t>CRISIL A1+</t>
  </si>
  <si>
    <t>Small Industries Development Bank of India</t>
  </si>
  <si>
    <t>CARE A1+</t>
  </si>
  <si>
    <t>Canara Bank</t>
  </si>
  <si>
    <t>Commercial Paper</t>
  </si>
  <si>
    <t>Aditya Birla Housing Finance Limited</t>
  </si>
  <si>
    <t>CARE AAA</t>
  </si>
  <si>
    <t>Birla Group Holdings Private Limited</t>
  </si>
  <si>
    <t>CRISIL AA</t>
  </si>
  <si>
    <t>HDFC Securities Limited</t>
  </si>
  <si>
    <t>ICICI Securities Limited</t>
  </si>
  <si>
    <t>Kotak Securities Limited</t>
  </si>
  <si>
    <t>Reliance Retail Ventures Limited</t>
  </si>
  <si>
    <t>• Overnight liquidity over short term</t>
  </si>
  <si>
    <t>• Investment in Money Market Instruments</t>
  </si>
  <si>
    <t>HDFC Bank Limited</t>
  </si>
  <si>
    <t>National Bank for Agriculture &amp; Rural Development</t>
  </si>
  <si>
    <t>Sikka Ports &amp; Terminals Limited</t>
  </si>
  <si>
    <t>Tata Steel Limited</t>
  </si>
  <si>
    <t>Network 18 Media &amp; Investments Limited</t>
  </si>
  <si>
    <t>Bajaj Finance Limited</t>
  </si>
  <si>
    <t>CARE AA</t>
  </si>
  <si>
    <t>HDB Financial Services Limited</t>
  </si>
  <si>
    <t>Bank of Maharashtra</t>
  </si>
  <si>
    <t>ICRA AA</t>
  </si>
  <si>
    <t>Punjab National Bank Limited</t>
  </si>
  <si>
    <t>ICRA AA+</t>
  </si>
  <si>
    <t>IND AAA</t>
  </si>
  <si>
    <t>IND A1+</t>
  </si>
  <si>
    <t>IND AA +</t>
  </si>
  <si>
    <t>Grasim Industries Limited</t>
  </si>
  <si>
    <t>ICICI Home Finance Company Limited</t>
  </si>
  <si>
    <t>National Housing Bank</t>
  </si>
  <si>
    <t>SBICAP Securities Limited</t>
  </si>
  <si>
    <t>Corporate/ PSU Debt</t>
  </si>
  <si>
    <t>Corporate Bonds / Debentures</t>
  </si>
  <si>
    <t>HSBC Money Market Fund</t>
  </si>
  <si>
    <t>Government Securities</t>
  </si>
  <si>
    <t>State Bank of India</t>
  </si>
  <si>
    <t>Union Bank of India</t>
  </si>
  <si>
    <t>CRISIL AA+</t>
  </si>
  <si>
    <t>Kotak Mahindra Bank Limited</t>
  </si>
  <si>
    <t>Indian Bank</t>
  </si>
  <si>
    <t>CARE AA+</t>
  </si>
  <si>
    <t>Export Import Bank of India</t>
  </si>
  <si>
    <t>Kotak Mahindra Prime Limited</t>
  </si>
  <si>
    <t>LIC Housing Finance Limited</t>
  </si>
  <si>
    <t>L&amp;T Finance Limited</t>
  </si>
  <si>
    <t>Tata Capital Financial Services Limited</t>
  </si>
  <si>
    <t>364 DAYS T-BILL 14MAR24</t>
  </si>
  <si>
    <t>364 DAYS T-BILL 07MAR24</t>
  </si>
  <si>
    <t>Aditya Birla Finance Limited</t>
  </si>
  <si>
    <t>Tata Power Renewable Energy Limited</t>
  </si>
  <si>
    <t>HSBC Ultra Short Duration Fund</t>
  </si>
  <si>
    <t>Power Finance Corporation Limited</t>
  </si>
  <si>
    <t>Rec Limited</t>
  </si>
  <si>
    <t>Tata Capital Housing Finance Limited</t>
  </si>
  <si>
    <t>ICICI Bank Limited</t>
  </si>
  <si>
    <t>182 DAYS T-BILL 11Jan24</t>
  </si>
  <si>
    <t>Bajaj Housing Finance Limited</t>
  </si>
  <si>
    <t>Indian Railway Finance Corporation Limited</t>
  </si>
  <si>
    <t>TMF Holdings Limited</t>
  </si>
  <si>
    <t>Infina Finance Private Limited</t>
  </si>
  <si>
    <t>ICICI Securities Primary Dealership Limited</t>
  </si>
  <si>
    <t>91 DAYS T-BILL 17Nov23</t>
  </si>
  <si>
    <t>364 DAYS T-BILL 26JAN24</t>
  </si>
  <si>
    <t>Shriram Finance Limited</t>
  </si>
  <si>
    <t>Aditya Birla Retail Limited</t>
  </si>
  <si>
    <t>91 DAYS T-BILL 23Nov23</t>
  </si>
  <si>
    <t>Larsen &amp; Toubro Limited</t>
  </si>
  <si>
    <t>Bajaj Financial Securities Limited</t>
  </si>
  <si>
    <t>91 DAYS T-BILL 07DEC23</t>
  </si>
  <si>
    <t xml:space="preserve">TREPS </t>
  </si>
  <si>
    <t>182 DAYS T-BILL 07Mar24</t>
  </si>
  <si>
    <t>Redington (India) Limited</t>
  </si>
  <si>
    <t>364 DAYS T-BILL 18Jan24</t>
  </si>
  <si>
    <t>182 DAYS T-BILL 14Mar24</t>
  </si>
  <si>
    <t>Tata Power Company Limited</t>
  </si>
  <si>
    <t>91 DAYS T-BILL 21DEC23</t>
  </si>
  <si>
    <t>HSBC Low Duration Fund</t>
  </si>
  <si>
    <t>Bharti Telecom Limited</t>
  </si>
  <si>
    <t>ONGC Petro Additions Limited</t>
  </si>
  <si>
    <t>ICRA AAA (CE)</t>
  </si>
  <si>
    <t>REC Limited</t>
  </si>
  <si>
    <t>Embassy Office Parks REIT</t>
  </si>
  <si>
    <t>Hinduja Leyland Finance Limited</t>
  </si>
  <si>
    <t>Phoenix ARC Limited</t>
  </si>
  <si>
    <t>Cholamandalam Investment &amp; Finance Company Limited</t>
  </si>
  <si>
    <t>GOI FRB - 22SEP33</t>
  </si>
  <si>
    <t>7.38% GOI 20JUN2027</t>
  </si>
  <si>
    <t>5.63% GOI 12APR2026</t>
  </si>
  <si>
    <t>6.69% GOI 27JUN2024</t>
  </si>
  <si>
    <t>91 DAYS T-BILL 29DEC23</t>
  </si>
  <si>
    <t>91 DAYS T-BILL - 04JAN2024</t>
  </si>
  <si>
    <t>ICRA AAA/CARE AAA</t>
  </si>
  <si>
    <t>Zero Coupon Bonds</t>
  </si>
  <si>
    <t>Andhra Pradesh Expressway Limited</t>
  </si>
  <si>
    <t>Nirma Limited</t>
  </si>
  <si>
    <t>364 DAYS T-BILL 07DEC23</t>
  </si>
  <si>
    <t>91 DAYS T-BILL 09Nov23</t>
  </si>
  <si>
    <t>Federal Bank Limited</t>
  </si>
  <si>
    <t>91 DAYS T-BILL 18Jan24</t>
  </si>
  <si>
    <t>182 DAYS T-BILL - 09NOV2023</t>
  </si>
  <si>
    <t>GUJARAT 8.07% 11FEB25 SDL</t>
  </si>
  <si>
    <t>8.44% MAHARASHTRA 26NOV2024 SDL</t>
  </si>
  <si>
    <t>Reliance Industries Limited</t>
  </si>
  <si>
    <t>91 DAYS T-BILL 25JAN24</t>
  </si>
  <si>
    <t>Portfolio As On 03-NOVEMBER-2023</t>
  </si>
  <si>
    <t>CARE AAA / ICRA AAA</t>
  </si>
  <si>
    <t>Tata Motors Finance Limited</t>
  </si>
  <si>
    <t>CARE A1+ / ICRA A1+</t>
  </si>
  <si>
    <t>91 DAYS T-BILL 01FEB24</t>
  </si>
  <si>
    <t>91 DAYS T-BILL - 30NOV2023</t>
  </si>
  <si>
    <t>Alternative Investment Funds (AIF)</t>
  </si>
  <si>
    <t>CDMDF CLASS A2</t>
  </si>
  <si>
    <t>Total Net Assets as on 03-NOVEMBER-2023</t>
  </si>
  <si>
    <t>ICRA A1+ / IND A1+</t>
  </si>
  <si>
    <t>CRISIL A1+ / CARE A1+</t>
  </si>
  <si>
    <t>CARE AAA / CRISIL AAA</t>
  </si>
  <si>
    <t>CRISIL AAA /ICRA AAA</t>
  </si>
  <si>
    <t>CRISIL AAA / ICRA AAA</t>
  </si>
  <si>
    <t>Oil &amp; Natural Gas Corporation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</si>
</sst>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</font>
    <font>
      <b/>
      <sz val="9"/>
      <color rgb="FF333333"/>
      <name val="Arial"/>
    </font>
    <font>
      <sz val="9"/>
      <color rgb="FF333333"/>
      <name val="Arial"/>
    </font>
    <font>
      <b/>
      <sz val="9"/>
      <color rgb="FF000000"/>
      <name val="Arial"/>
    </font>
    <font>
      <b/>
      <sz val="9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9" fontId="1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1"/>
    <xf numFmtId="0" fontId="7" fillId="0" borderId="0" xfId="1" applyFont="1"/>
    <xf numFmtId="2" fontId="7" fillId="0" borderId="0" xfId="1" applyNumberFormat="1" applyFont="1"/>
    <xf numFmtId="10" fontId="7" fillId="0" borderId="0" xfId="1" applyNumberFormat="1" applyFont="1"/>
    <xf numFmtId="2" fontId="1" fillId="0" borderId="0" xfId="1" applyNumberFormat="1"/>
    <xf numFmtId="10" fontId="1" fillId="0" borderId="0" xfId="1" applyNumberFormat="1"/>
    <xf numFmtId="0" fontId="1" fillId="0" borderId="0" xfId="1" applyAlignment="1">
      <alignment wrapText="1"/>
    </xf>
    <xf numFmtId="2" fontId="6" fillId="0" borderId="0" xfId="1" applyNumberFormat="1" applyFont="1"/>
    <xf numFmtId="0" fontId="3" fillId="3" borderId="0" xfId="1" applyFont="1" applyFill="1"/>
    <xf numFmtId="0" fontId="4" fillId="3" borderId="0" xfId="1" applyFont="1" applyFill="1"/>
    <xf numFmtId="49" fontId="8" fillId="2" borderId="1" xfId="0" applyNumberFormat="1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9" fillId="5" borderId="2" xfId="0" applyFont="1" applyFill="1" applyBorder="1" applyAlignment="1">
      <alignment horizontal="left"/>
    </xf>
    <xf numFmtId="49" fontId="8" fillId="6" borderId="2" xfId="0" applyNumberFormat="1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3" fillId="3" borderId="0" xfId="0" applyFont="1" applyFill="1"/>
    <xf numFmtId="0" fontId="4" fillId="3" borderId="0" xfId="0" applyFont="1" applyFill="1"/>
    <xf numFmtId="0" fontId="5" fillId="0" borderId="0" xfId="0" applyFont="1" applyAlignment="1">
      <alignment vertical="center" wrapText="1"/>
    </xf>
    <xf numFmtId="49" fontId="8" fillId="2" borderId="2" xfId="0" applyNumberFormat="1" applyFont="1" applyFill="1" applyBorder="1" applyAlignment="1">
      <alignment horizontal="left"/>
    </xf>
    <xf numFmtId="4" fontId="10" fillId="5" borderId="3" xfId="0" applyNumberFormat="1" applyFont="1" applyFill="1" applyBorder="1" applyAlignment="1">
      <alignment horizontal="right"/>
    </xf>
    <xf numFmtId="4" fontId="10" fillId="5" borderId="2" xfId="0" applyNumberFormat="1" applyFont="1" applyFill="1" applyBorder="1" applyAlignment="1">
      <alignment horizontal="right"/>
    </xf>
    <xf numFmtId="164" fontId="10" fillId="5" borderId="3" xfId="0" applyNumberFormat="1" applyFont="1" applyFill="1" applyBorder="1" applyAlignment="1">
      <alignment horizontal="right"/>
    </xf>
    <xf numFmtId="164" fontId="10" fillId="5" borderId="2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49" fontId="10" fillId="5" borderId="1" xfId="0" applyNumberFormat="1" applyFont="1" applyFill="1" applyBorder="1"/>
    <xf numFmtId="4" fontId="10" fillId="5" borderId="1" xfId="0" applyNumberFormat="1" applyFont="1" applyFill="1" applyBorder="1"/>
    <xf numFmtId="164" fontId="10" fillId="5" borderId="1" xfId="0" applyNumberFormat="1" applyFont="1" applyFill="1" applyBorder="1"/>
    <xf numFmtId="49" fontId="10" fillId="5" borderId="2" xfId="0" applyNumberFormat="1" applyFont="1" applyFill="1" applyBorder="1"/>
    <xf numFmtId="4" fontId="10" fillId="5" borderId="2" xfId="0" applyNumberFormat="1" applyFont="1" applyFill="1" applyBorder="1"/>
    <xf numFmtId="164" fontId="10" fillId="5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left"/>
    </xf>
    <xf numFmtId="0" fontId="5" fillId="0" borderId="0" xfId="1" applyFont="1" applyAlignment="1">
      <alignment vertical="center" wrapText="1"/>
    </xf>
    <xf numFmtId="49" fontId="9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/>
    </xf>
    <xf numFmtId="49" fontId="9" fillId="5" borderId="2" xfId="0" applyNumberFormat="1" applyFont="1" applyFill="1" applyBorder="1" applyAlignment="1">
      <alignment horizontal="left"/>
    </xf>
    <xf numFmtId="164" fontId="9" fillId="5" borderId="2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49" fontId="10" fillId="5" borderId="2" xfId="0" applyNumberFormat="1" applyFont="1" applyFill="1" applyBorder="1" applyAlignment="1">
      <alignment horizontal="left"/>
    </xf>
    <xf numFmtId="49" fontId="9" fillId="7" borderId="2" xfId="0" applyNumberFormat="1" applyFont="1" applyFill="1" applyBorder="1" applyAlignment="1">
      <alignment horizontal="left"/>
    </xf>
    <xf numFmtId="4" fontId="9" fillId="5" borderId="2" xfId="0" applyNumberFormat="1" applyFont="1" applyFill="1" applyBorder="1" applyAlignment="1">
      <alignment horizontal="right"/>
    </xf>
    <xf numFmtId="4" fontId="9" fillId="7" borderId="2" xfId="0" applyNumberFormat="1" applyFont="1" applyFill="1" applyBorder="1" applyAlignment="1">
      <alignment horizontal="right"/>
    </xf>
    <xf numFmtId="164" fontId="9" fillId="7" borderId="2" xfId="0" applyNumberFormat="1" applyFont="1" applyFill="1" applyBorder="1" applyAlignment="1">
      <alignment horizontal="right"/>
    </xf>
    <xf numFmtId="49" fontId="9" fillId="5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49" fontId="10" fillId="5" borderId="3" xfId="0" applyNumberFormat="1" applyFont="1" applyFill="1" applyBorder="1" applyAlignment="1">
      <alignment horizontal="left"/>
    </xf>
    <xf numFmtId="49" fontId="9" fillId="5" borderId="2" xfId="0" applyNumberFormat="1" applyFont="1" applyFill="1" applyBorder="1" applyAlignment="1">
      <alignment horizontal="left"/>
    </xf>
    <xf numFmtId="164" fontId="9" fillId="5" borderId="2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5" fillId="0" borderId="0" xfId="1" applyFont="1" applyAlignment="1">
      <alignment vertical="center" wrapText="1"/>
    </xf>
    <xf numFmtId="49" fontId="9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left"/>
    </xf>
    <xf numFmtId="49" fontId="9" fillId="7" borderId="1" xfId="0" applyNumberFormat="1" applyFont="1" applyFill="1" applyBorder="1" applyAlignment="1">
      <alignment horizontal="left"/>
    </xf>
    <xf numFmtId="49" fontId="9" fillId="7" borderId="2" xfId="0" applyNumberFormat="1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49" fontId="8" fillId="7" borderId="3" xfId="0" applyNumberFormat="1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49" fontId="10" fillId="5" borderId="3" xfId="0" applyNumberFormat="1" applyFont="1" applyFill="1" applyBorder="1" applyAlignment="1">
      <alignment horizontal="left"/>
    </xf>
    <xf numFmtId="49" fontId="10" fillId="5" borderId="2" xfId="0" applyNumberFormat="1" applyFont="1" applyFill="1" applyBorder="1" applyAlignment="1">
      <alignment horizontal="left"/>
    </xf>
    <xf numFmtId="4" fontId="9" fillId="5" borderId="2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49" fontId="11" fillId="7" borderId="1" xfId="0" applyNumberFormat="1" applyFont="1" applyFill="1" applyBorder="1" applyAlignment="1">
      <alignment horizontal="left"/>
    </xf>
    <xf numFmtId="49" fontId="12" fillId="6" borderId="2" xfId="0" applyNumberFormat="1" applyFont="1" applyFill="1" applyBorder="1" applyAlignment="1">
      <alignment horizontal="left"/>
    </xf>
    <xf numFmtId="4" fontId="14" fillId="5" borderId="2" xfId="0" applyNumberFormat="1" applyFont="1" applyFill="1" applyBorder="1" applyAlignment="1">
      <alignment horizontal="right"/>
    </xf>
    <xf numFmtId="164" fontId="14" fillId="5" borderId="2" xfId="0" applyNumberFormat="1" applyFont="1" applyFill="1" applyBorder="1" applyAlignment="1">
      <alignment horizontal="right"/>
    </xf>
    <xf numFmtId="0" fontId="14" fillId="5" borderId="2" xfId="0" applyFont="1" applyFill="1" applyBorder="1" applyAlignment="1">
      <alignment horizontal="left"/>
    </xf>
    <xf numFmtId="0" fontId="15" fillId="5" borderId="0" xfId="0" applyFont="1" applyFill="1" applyAlignment="1">
      <alignment horizontal="left"/>
    </xf>
    <xf numFmtId="49" fontId="15" fillId="5" borderId="2" xfId="0" applyNumberFormat="1" applyFont="1" applyFill="1" applyBorder="1" applyAlignment="1">
      <alignment horizontal="left"/>
    </xf>
    <xf numFmtId="4" fontId="15" fillId="5" borderId="2" xfId="0" applyNumberFormat="1" applyFont="1" applyFill="1" applyBorder="1" applyAlignment="1">
      <alignment horizontal="right"/>
    </xf>
    <xf numFmtId="49" fontId="14" fillId="5" borderId="2" xfId="0" applyNumberFormat="1" applyFont="1" applyFill="1" applyBorder="1" applyAlignment="1">
      <alignment horizontal="left"/>
    </xf>
    <xf numFmtId="10" fontId="14" fillId="5" borderId="2" xfId="2" applyNumberFormat="1" applyFont="1" applyFill="1" applyBorder="1" applyAlignment="1">
      <alignment horizontal="right"/>
    </xf>
    <xf numFmtId="10" fontId="9" fillId="7" borderId="2" xfId="2" applyNumberFormat="1" applyFont="1" applyFill="1" applyBorder="1" applyAlignment="1">
      <alignment horizontal="right"/>
    </xf>
    <xf numFmtId="49" fontId="9" fillId="7" borderId="4" xfId="0" applyNumberFormat="1" applyFont="1" applyFill="1" applyBorder="1" applyAlignment="1">
      <alignment horizontal="left"/>
    </xf>
    <xf numFmtId="4" fontId="9" fillId="7" borderId="4" xfId="0" applyNumberFormat="1" applyFont="1" applyFill="1" applyBorder="1" applyAlignment="1">
      <alignment horizontal="right"/>
    </xf>
    <xf numFmtId="164" fontId="9" fillId="7" borderId="4" xfId="0" applyNumberFormat="1" applyFont="1" applyFill="1" applyBorder="1" applyAlignment="1">
      <alignment horizontal="right"/>
    </xf>
    <xf numFmtId="0" fontId="10" fillId="5" borderId="4" xfId="0" applyFont="1" applyFill="1" applyBorder="1" applyAlignment="1">
      <alignment horizontal="left"/>
    </xf>
    <xf numFmtId="49" fontId="9" fillId="7" borderId="3" xfId="0" applyNumberFormat="1" applyFont="1" applyFill="1" applyBorder="1" applyAlignment="1">
      <alignment horizontal="left"/>
    </xf>
    <xf numFmtId="4" fontId="9" fillId="7" borderId="3" xfId="0" applyNumberFormat="1" applyFont="1" applyFill="1" applyBorder="1" applyAlignment="1">
      <alignment horizontal="right"/>
    </xf>
    <xf numFmtId="164" fontId="9" fillId="7" borderId="3" xfId="0" applyNumberFormat="1" applyFont="1" applyFill="1" applyBorder="1" applyAlignment="1">
      <alignment horizontal="right"/>
    </xf>
    <xf numFmtId="49" fontId="10" fillId="5" borderId="4" xfId="0" applyNumberFormat="1" applyFont="1" applyFill="1" applyBorder="1" applyAlignment="1">
      <alignment horizontal="left"/>
    </xf>
    <xf numFmtId="4" fontId="10" fillId="5" borderId="4" xfId="0" applyNumberFormat="1" applyFont="1" applyFill="1" applyBorder="1" applyAlignment="1">
      <alignment horizontal="right"/>
    </xf>
    <xf numFmtId="164" fontId="10" fillId="5" borderId="4" xfId="0" applyNumberFormat="1" applyFont="1" applyFill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81</xdr:row>
      <xdr:rowOff>104775</xdr:rowOff>
    </xdr:from>
    <xdr:ext cx="2266950" cy="1352549"/>
    <xdr:pic>
      <xdr:nvPicPr>
        <xdr:cNvPr id="2" name="LOGO_MODERATELY_LOW">
          <a:extLst>
            <a:ext uri="{FF2B5EF4-FFF2-40B4-BE49-F238E27FC236}">
              <a16:creationId xmlns:a16="http://schemas.microsoft.com/office/drawing/2014/main" id="{032B7EF8-F3AA-40A5-93DB-11A6B605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07125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95</xdr:row>
      <xdr:rowOff>180974</xdr:rowOff>
    </xdr:from>
    <xdr:ext cx="2971800" cy="1123951"/>
    <xdr:pic>
      <xdr:nvPicPr>
        <xdr:cNvPr id="3" name="Picture 2">
          <a:extLst>
            <a:ext uri="{FF2B5EF4-FFF2-40B4-BE49-F238E27FC236}">
              <a16:creationId xmlns:a16="http://schemas.microsoft.com/office/drawing/2014/main" id="{E0217011-A769-4F56-A7A7-F92E22991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24126824"/>
          <a:ext cx="2971800" cy="1123951"/>
        </a:xfrm>
        <a:prstGeom prst="rect">
          <a:avLst/>
        </a:prstGeom>
      </xdr:spPr>
    </xdr:pic>
    <xdr:clientData/>
  </xdr:oneCellAnchor>
  <xdr:oneCellAnchor>
    <xdr:from>
      <xdr:col>0</xdr:col>
      <xdr:colOff>3619500</xdr:colOff>
      <xdr:row>81</xdr:row>
      <xdr:rowOff>123825</xdr:rowOff>
    </xdr:from>
    <xdr:ext cx="2108200" cy="1380490"/>
    <xdr:pic>
      <xdr:nvPicPr>
        <xdr:cNvPr id="4" name="Picture 3">
          <a:extLst>
            <a:ext uri="{FF2B5EF4-FFF2-40B4-BE49-F238E27FC236}">
              <a16:creationId xmlns:a16="http://schemas.microsoft.com/office/drawing/2014/main" id="{7F00E761-405F-45F7-A680-B0AF8BC5469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8926175"/>
          <a:ext cx="2108200" cy="13804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333376</xdr:colOff>
      <xdr:row>28</xdr:row>
      <xdr:rowOff>66675</xdr:rowOff>
    </xdr:from>
    <xdr:ext cx="2047874" cy="1123950"/>
    <xdr:pic>
      <xdr:nvPicPr>
        <xdr:cNvPr id="2" name="LOGO_LOW">
          <a:extLst>
            <a:ext uri="{FF2B5EF4-FFF2-40B4-BE49-F238E27FC236}">
              <a16:creationId xmlns:a16="http://schemas.microsoft.com/office/drawing/2014/main" id="{D6F6DEE5-5CD9-474F-9B5B-848D5D475D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5400675"/>
          <a:ext cx="2047874" cy="1123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3114675</xdr:colOff>
      <xdr:row>28</xdr:row>
      <xdr:rowOff>9526</xdr:rowOff>
    </xdr:from>
    <xdr:ext cx="1838325" cy="1028700"/>
    <xdr:pic>
      <xdr:nvPicPr>
        <xdr:cNvPr id="5" name="Graphic 9">
          <a:extLst>
            <a:ext uri="{FF2B5EF4-FFF2-40B4-BE49-F238E27FC236}">
              <a16:creationId xmlns:a16="http://schemas.microsoft.com/office/drawing/2014/main" id="{683DB228-1F3A-488F-8742-825E3CC523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7465"/>
        <a:stretch/>
      </xdr:blipFill>
      <xdr:spPr>
        <a:xfrm>
          <a:off x="3114675" y="5343526"/>
          <a:ext cx="1838325" cy="1028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3200400" cy="1428750"/>
    <xdr:pic>
      <xdr:nvPicPr>
        <xdr:cNvPr id="7" name="Picture 6">
          <a:extLst>
            <a:ext uri="{FF2B5EF4-FFF2-40B4-BE49-F238E27FC236}">
              <a16:creationId xmlns:a16="http://schemas.microsoft.com/office/drawing/2014/main" id="{C1073B7C-3A80-4C5A-95BF-0C8E96924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5225" y="10906125"/>
          <a:ext cx="3200400" cy="14287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54</xdr:row>
      <xdr:rowOff>104775</xdr:rowOff>
    </xdr:from>
    <xdr:ext cx="2266950" cy="1352549"/>
    <xdr:pic>
      <xdr:nvPicPr>
        <xdr:cNvPr id="2" name="LOGO_MODERATELY_LOW">
          <a:extLst>
            <a:ext uri="{FF2B5EF4-FFF2-40B4-BE49-F238E27FC236}">
              <a16:creationId xmlns:a16="http://schemas.microsoft.com/office/drawing/2014/main" id="{7D1B098A-8D9F-41F4-B9C2-3E2848B5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420600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68</xdr:row>
      <xdr:rowOff>180974</xdr:rowOff>
    </xdr:from>
    <xdr:ext cx="2971800" cy="1123951"/>
    <xdr:pic>
      <xdr:nvPicPr>
        <xdr:cNvPr id="5" name="Picture 4">
          <a:extLst>
            <a:ext uri="{FF2B5EF4-FFF2-40B4-BE49-F238E27FC236}">
              <a16:creationId xmlns:a16="http://schemas.microsoft.com/office/drawing/2014/main" id="{A872F11F-A119-4522-A629-46953A11E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16821149"/>
          <a:ext cx="2971800" cy="1123951"/>
        </a:xfrm>
        <a:prstGeom prst="rect">
          <a:avLst/>
        </a:prstGeom>
      </xdr:spPr>
    </xdr:pic>
    <xdr:clientData/>
  </xdr:oneCellAnchor>
  <xdr:oneCellAnchor>
    <xdr:from>
      <xdr:col>0</xdr:col>
      <xdr:colOff>3562350</xdr:colOff>
      <xdr:row>54</xdr:row>
      <xdr:rowOff>28575</xdr:rowOff>
    </xdr:from>
    <xdr:ext cx="2381250" cy="1247775"/>
    <xdr:pic>
      <xdr:nvPicPr>
        <xdr:cNvPr id="7" name="Graphic 8">
          <a:extLst>
            <a:ext uri="{FF2B5EF4-FFF2-40B4-BE49-F238E27FC236}">
              <a16:creationId xmlns:a16="http://schemas.microsoft.com/office/drawing/2014/main" id="{4029AD77-4FA9-4F20-A72A-07C3C0F3A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19675"/>
        <a:stretch/>
      </xdr:blipFill>
      <xdr:spPr>
        <a:xfrm>
          <a:off x="3562350" y="12344400"/>
          <a:ext cx="2381250" cy="12477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81</xdr:row>
      <xdr:rowOff>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66ED3496-61B3-46BC-AC7A-91CF61E9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225" y="21374100"/>
          <a:ext cx="3200400" cy="1428750"/>
        </a:xfrm>
        <a:prstGeom prst="rect">
          <a:avLst/>
        </a:prstGeom>
      </xdr:spPr>
    </xdr:pic>
    <xdr:clientData/>
  </xdr:oneCellAnchor>
  <xdr:oneCellAnchor>
    <xdr:from>
      <xdr:col>0</xdr:col>
      <xdr:colOff>571500</xdr:colOff>
      <xdr:row>64</xdr:row>
      <xdr:rowOff>171450</xdr:rowOff>
    </xdr:from>
    <xdr:ext cx="2257425" cy="1485900"/>
    <xdr:pic>
      <xdr:nvPicPr>
        <xdr:cNvPr id="3" name="LOGO_MODERATELY_LOW">
          <a:extLst>
            <a:ext uri="{FF2B5EF4-FFF2-40B4-BE49-F238E27FC236}">
              <a16:creationId xmlns:a16="http://schemas.microsoft.com/office/drawing/2014/main" id="{795637BE-B968-44E5-BD06-C63DC7F72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782925"/>
          <a:ext cx="2257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3533775</xdr:colOff>
      <xdr:row>64</xdr:row>
      <xdr:rowOff>142875</xdr:rowOff>
    </xdr:from>
    <xdr:ext cx="2352675" cy="1285875"/>
    <xdr:pic>
      <xdr:nvPicPr>
        <xdr:cNvPr id="4" name="Graphic 6">
          <a:extLst>
            <a:ext uri="{FF2B5EF4-FFF2-40B4-BE49-F238E27FC236}">
              <a16:creationId xmlns:a16="http://schemas.microsoft.com/office/drawing/2014/main" id="{58E4C469-8F63-4138-865E-E5C71B51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465"/>
        <a:stretch>
          <a:fillRect/>
        </a:stretch>
      </xdr:blipFill>
      <xdr:spPr bwMode="auto">
        <a:xfrm>
          <a:off x="3533775" y="15754350"/>
          <a:ext cx="23526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57</xdr:row>
      <xdr:rowOff>104775</xdr:rowOff>
    </xdr:from>
    <xdr:ext cx="2266950" cy="1352549"/>
    <xdr:pic>
      <xdr:nvPicPr>
        <xdr:cNvPr id="5" name="LOGO_MODERATELY_LOW">
          <a:extLst>
            <a:ext uri="{FF2B5EF4-FFF2-40B4-BE49-F238E27FC236}">
              <a16:creationId xmlns:a16="http://schemas.microsoft.com/office/drawing/2014/main" id="{FDFE5910-FC1B-4ED4-90E5-40B347840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601700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71</xdr:row>
      <xdr:rowOff>180974</xdr:rowOff>
    </xdr:from>
    <xdr:ext cx="2971800" cy="1123951"/>
    <xdr:pic>
      <xdr:nvPicPr>
        <xdr:cNvPr id="6" name="Picture 5">
          <a:extLst>
            <a:ext uri="{FF2B5EF4-FFF2-40B4-BE49-F238E27FC236}">
              <a16:creationId xmlns:a16="http://schemas.microsoft.com/office/drawing/2014/main" id="{A5325F93-D6E8-4118-B4FF-601262C5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18869024"/>
          <a:ext cx="2971800" cy="1123951"/>
        </a:xfrm>
        <a:prstGeom prst="rect">
          <a:avLst/>
        </a:prstGeom>
      </xdr:spPr>
    </xdr:pic>
    <xdr:clientData/>
  </xdr:oneCellAnchor>
  <xdr:oneCellAnchor>
    <xdr:from>
      <xdr:col>0</xdr:col>
      <xdr:colOff>3619500</xdr:colOff>
      <xdr:row>57</xdr:row>
      <xdr:rowOff>123825</xdr:rowOff>
    </xdr:from>
    <xdr:ext cx="2108200" cy="1380490"/>
    <xdr:pic>
      <xdr:nvPicPr>
        <xdr:cNvPr id="7" name="Picture 6">
          <a:extLst>
            <a:ext uri="{FF2B5EF4-FFF2-40B4-BE49-F238E27FC236}">
              <a16:creationId xmlns:a16="http://schemas.microsoft.com/office/drawing/2014/main" id="{D543EC95-4C4E-4BA9-B4FC-BCA87347A58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3620750"/>
          <a:ext cx="2108200" cy="13804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workbookViewId="0">
      <selection sqref="A1:E1"/>
    </sheetView>
  </sheetViews>
  <sheetFormatPr defaultRowHeight="15" x14ac:dyDescent="0.25"/>
  <cols>
    <col min="1" max="1" width="55.5703125" customWidth="1"/>
    <col min="2" max="5" width="23" customWidth="1"/>
    <col min="6" max="6" width="11.85546875" customWidth="1"/>
    <col min="7" max="7" width="22" bestFit="1" customWidth="1"/>
    <col min="8" max="8" width="13.28515625" bestFit="1" customWidth="1"/>
  </cols>
  <sheetData>
    <row r="1" spans="1:8" s="12" customFormat="1" ht="12" x14ac:dyDescent="0.2">
      <c r="A1" s="59" t="s">
        <v>23</v>
      </c>
      <c r="B1" s="59"/>
      <c r="C1" s="59"/>
      <c r="D1" s="59"/>
      <c r="E1" s="59"/>
    </row>
    <row r="2" spans="1:8" s="12" customFormat="1" ht="12" x14ac:dyDescent="0.2">
      <c r="A2" s="38" t="s">
        <v>141</v>
      </c>
      <c r="B2" s="39"/>
      <c r="C2" s="39"/>
      <c r="D2" s="39"/>
      <c r="E2" s="39"/>
    </row>
    <row r="3" spans="1:8" s="12" customFormat="1" ht="12" x14ac:dyDescent="0.2">
      <c r="A3" s="60"/>
      <c r="B3" s="60"/>
      <c r="C3" s="60"/>
      <c r="D3" s="60"/>
      <c r="E3" s="60"/>
      <c r="G3" s="19" t="s">
        <v>1</v>
      </c>
      <c r="H3" s="19" t="s">
        <v>2</v>
      </c>
    </row>
    <row r="4" spans="1:8" s="12" customFormat="1" ht="12" x14ac:dyDescent="0.2">
      <c r="A4" s="11" t="s">
        <v>4</v>
      </c>
      <c r="B4" s="11" t="s">
        <v>5</v>
      </c>
      <c r="C4" s="11" t="s">
        <v>2</v>
      </c>
      <c r="D4" s="11" t="s">
        <v>24</v>
      </c>
      <c r="E4" s="11" t="s">
        <v>25</v>
      </c>
      <c r="G4" s="40" t="s">
        <v>26</v>
      </c>
      <c r="H4" s="41">
        <v>0.77980000000000005</v>
      </c>
    </row>
    <row r="5" spans="1:8" s="12" customFormat="1" ht="12" x14ac:dyDescent="0.2">
      <c r="A5" s="61"/>
      <c r="B5" s="61"/>
      <c r="C5" s="61"/>
      <c r="D5" s="61"/>
      <c r="E5" s="61"/>
      <c r="G5" s="40" t="s">
        <v>3</v>
      </c>
      <c r="H5" s="41">
        <v>0.1784</v>
      </c>
    </row>
    <row r="6" spans="1:8" s="12" customFormat="1" ht="12" x14ac:dyDescent="0.2">
      <c r="A6" s="61"/>
      <c r="B6" s="61"/>
      <c r="C6" s="61"/>
      <c r="D6" s="61"/>
      <c r="E6" s="61"/>
      <c r="G6" s="40" t="s">
        <v>6</v>
      </c>
      <c r="H6" s="41">
        <v>5.8099999999999999E-2</v>
      </c>
    </row>
    <row r="7" spans="1:8" s="12" customFormat="1" ht="12" x14ac:dyDescent="0.2">
      <c r="A7" s="62" t="s">
        <v>26</v>
      </c>
      <c r="B7" s="56"/>
      <c r="C7" s="56"/>
      <c r="D7" s="56"/>
      <c r="E7" s="56"/>
      <c r="G7" s="54" t="s">
        <v>7</v>
      </c>
      <c r="H7" s="55">
        <v>-1.6299999999999801E-2</v>
      </c>
    </row>
    <row r="8" spans="1:8" s="12" customFormat="1" ht="12" x14ac:dyDescent="0.2">
      <c r="A8" s="62"/>
      <c r="B8" s="56"/>
      <c r="C8" s="56"/>
      <c r="D8" s="56"/>
      <c r="E8" s="56"/>
      <c r="G8" s="54"/>
      <c r="H8" s="55"/>
    </row>
    <row r="9" spans="1:8" s="12" customFormat="1" ht="12" x14ac:dyDescent="0.2">
      <c r="A9" s="63" t="s">
        <v>30</v>
      </c>
      <c r="B9" s="57"/>
      <c r="C9" s="57"/>
      <c r="D9" s="57"/>
      <c r="E9" s="57"/>
      <c r="G9" s="54" t="s">
        <v>8</v>
      </c>
      <c r="H9" s="55">
        <v>1</v>
      </c>
    </row>
    <row r="10" spans="1:8" s="12" customFormat="1" ht="12" x14ac:dyDescent="0.2">
      <c r="A10" s="63"/>
      <c r="B10" s="57"/>
      <c r="C10" s="57"/>
      <c r="D10" s="57"/>
      <c r="E10" s="57"/>
      <c r="G10" s="54"/>
      <c r="H10" s="55"/>
    </row>
    <row r="11" spans="1:8" s="12" customFormat="1" ht="12" x14ac:dyDescent="0.2">
      <c r="A11" s="26" t="s">
        <v>37</v>
      </c>
      <c r="B11" s="24">
        <v>109409.92</v>
      </c>
      <c r="C11" s="25">
        <v>5.7299999999999997E-2</v>
      </c>
      <c r="D11" s="26" t="s">
        <v>34</v>
      </c>
      <c r="E11" s="26" t="s">
        <v>40</v>
      </c>
    </row>
    <row r="12" spans="1:8" s="12" customFormat="1" ht="12" x14ac:dyDescent="0.2">
      <c r="A12" s="26" t="s">
        <v>31</v>
      </c>
      <c r="B12" s="24">
        <v>98964.85</v>
      </c>
      <c r="C12" s="25">
        <v>5.1900000000000002E-2</v>
      </c>
      <c r="D12" s="26" t="s">
        <v>62</v>
      </c>
      <c r="E12" s="26" t="s">
        <v>27</v>
      </c>
    </row>
    <row r="13" spans="1:8" s="12" customFormat="1" ht="12" x14ac:dyDescent="0.2">
      <c r="A13" s="26" t="s">
        <v>49</v>
      </c>
      <c r="B13" s="24">
        <v>79269.23</v>
      </c>
      <c r="C13" s="25">
        <v>4.1500000000000002E-2</v>
      </c>
      <c r="D13" s="26" t="s">
        <v>36</v>
      </c>
      <c r="E13" s="26" t="s">
        <v>61</v>
      </c>
      <c r="G13" s="19" t="s">
        <v>10</v>
      </c>
      <c r="H13" s="19" t="s">
        <v>2</v>
      </c>
    </row>
    <row r="14" spans="1:8" s="12" customFormat="1" ht="12" x14ac:dyDescent="0.2">
      <c r="A14" s="26" t="s">
        <v>33</v>
      </c>
      <c r="B14" s="24">
        <v>62212.982499999998</v>
      </c>
      <c r="C14" s="25">
        <v>3.2600000000000004E-2</v>
      </c>
      <c r="D14" s="26" t="s">
        <v>34</v>
      </c>
      <c r="E14" s="26" t="s">
        <v>142</v>
      </c>
      <c r="G14" s="54" t="s">
        <v>12</v>
      </c>
      <c r="H14" s="55">
        <v>0.1784</v>
      </c>
    </row>
    <row r="15" spans="1:8" s="12" customFormat="1" ht="12" x14ac:dyDescent="0.2">
      <c r="A15" s="53" t="s">
        <v>59</v>
      </c>
      <c r="B15" s="20">
        <v>29843.08</v>
      </c>
      <c r="C15" s="22">
        <v>1.5599999999999999E-2</v>
      </c>
      <c r="D15" s="53" t="s">
        <v>36</v>
      </c>
      <c r="E15" s="53" t="s">
        <v>74</v>
      </c>
      <c r="G15" s="54"/>
      <c r="H15" s="55"/>
    </row>
    <row r="16" spans="1:8" s="12" customFormat="1" ht="12" x14ac:dyDescent="0.2">
      <c r="A16" s="45" t="s">
        <v>134</v>
      </c>
      <c r="B16" s="21">
        <v>19926</v>
      </c>
      <c r="C16" s="23">
        <v>1.04E-2</v>
      </c>
      <c r="D16" s="45" t="s">
        <v>34</v>
      </c>
      <c r="E16" s="45" t="s">
        <v>55</v>
      </c>
      <c r="G16" s="40" t="s">
        <v>29</v>
      </c>
      <c r="H16" s="41">
        <v>0.77980000000000005</v>
      </c>
    </row>
    <row r="17" spans="1:8" s="12" customFormat="1" ht="12" x14ac:dyDescent="0.2">
      <c r="A17" s="45" t="s">
        <v>57</v>
      </c>
      <c r="B17" s="21">
        <v>19914.25</v>
      </c>
      <c r="C17" s="23">
        <v>1.04E-2</v>
      </c>
      <c r="D17" s="45" t="s">
        <v>34</v>
      </c>
      <c r="E17" s="45" t="s">
        <v>58</v>
      </c>
      <c r="G17" s="40" t="s">
        <v>13</v>
      </c>
      <c r="H17" s="41">
        <v>5.8099999999999999E-2</v>
      </c>
    </row>
    <row r="18" spans="1:8" s="12" customFormat="1" ht="12" x14ac:dyDescent="0.2">
      <c r="A18" s="45" t="s">
        <v>75</v>
      </c>
      <c r="B18" s="21">
        <v>17382.967499999999</v>
      </c>
      <c r="C18" s="23">
        <v>9.1000000000000004E-3</v>
      </c>
      <c r="D18" s="45" t="s">
        <v>34</v>
      </c>
      <c r="E18" s="45" t="s">
        <v>28</v>
      </c>
      <c r="G18" s="40" t="s">
        <v>7</v>
      </c>
      <c r="H18" s="41">
        <v>-1.6299999999999801E-2</v>
      </c>
    </row>
    <row r="19" spans="1:8" s="12" customFormat="1" ht="12" x14ac:dyDescent="0.2">
      <c r="A19" s="45" t="s">
        <v>35</v>
      </c>
      <c r="B19" s="21">
        <v>9937.9699999999993</v>
      </c>
      <c r="C19" s="23">
        <v>5.1999999999999998E-3</v>
      </c>
      <c r="D19" s="45" t="s">
        <v>34</v>
      </c>
      <c r="E19" s="45" t="s">
        <v>40</v>
      </c>
      <c r="G19" s="40" t="s">
        <v>8</v>
      </c>
      <c r="H19" s="41">
        <v>1</v>
      </c>
    </row>
    <row r="20" spans="1:8" s="12" customFormat="1" ht="12" x14ac:dyDescent="0.2">
      <c r="A20" s="40"/>
      <c r="B20" s="47">
        <v>446861.25</v>
      </c>
      <c r="C20" s="41">
        <v>0.23400000000000001</v>
      </c>
      <c r="D20" s="13"/>
      <c r="E20" s="13"/>
    </row>
    <row r="21" spans="1:8" s="12" customFormat="1" ht="12" x14ac:dyDescent="0.2">
      <c r="A21" s="46" t="s">
        <v>38</v>
      </c>
      <c r="B21" s="34"/>
      <c r="C21" s="34"/>
      <c r="D21" s="34"/>
      <c r="E21" s="34"/>
    </row>
    <row r="22" spans="1:8" s="12" customFormat="1" ht="12" x14ac:dyDescent="0.2">
      <c r="A22" s="45" t="s">
        <v>50</v>
      </c>
      <c r="B22" s="21">
        <v>123729.44</v>
      </c>
      <c r="C22" s="23">
        <v>6.4799999999999996E-2</v>
      </c>
      <c r="D22" s="45" t="s">
        <v>32</v>
      </c>
      <c r="E22" s="45" t="s">
        <v>27</v>
      </c>
    </row>
    <row r="23" spans="1:8" s="12" customFormat="1" ht="12" x14ac:dyDescent="0.2">
      <c r="A23" s="45" t="s">
        <v>35</v>
      </c>
      <c r="B23" s="21">
        <v>79197.91</v>
      </c>
      <c r="C23" s="23">
        <v>4.1500000000000002E-2</v>
      </c>
      <c r="D23" s="45" t="s">
        <v>36</v>
      </c>
      <c r="E23" s="45" t="s">
        <v>28</v>
      </c>
    </row>
    <row r="24" spans="1:8" s="12" customFormat="1" ht="12" x14ac:dyDescent="0.2">
      <c r="A24" s="45" t="s">
        <v>46</v>
      </c>
      <c r="B24" s="21">
        <v>69800.990000000005</v>
      </c>
      <c r="C24" s="23">
        <v>3.6600000000000001E-2</v>
      </c>
      <c r="D24" s="45" t="s">
        <v>34</v>
      </c>
      <c r="E24" s="45" t="s">
        <v>40</v>
      </c>
    </row>
    <row r="25" spans="1:8" s="12" customFormat="1" ht="12" x14ac:dyDescent="0.2">
      <c r="A25" s="45" t="s">
        <v>52</v>
      </c>
      <c r="B25" s="21">
        <v>69725.11</v>
      </c>
      <c r="C25" s="23">
        <v>3.6499999999999998E-2</v>
      </c>
      <c r="D25" s="45" t="s">
        <v>32</v>
      </c>
      <c r="E25" s="45" t="s">
        <v>63</v>
      </c>
    </row>
    <row r="26" spans="1:8" s="12" customFormat="1" ht="12" x14ac:dyDescent="0.2">
      <c r="A26" s="45" t="s">
        <v>43</v>
      </c>
      <c r="B26" s="21">
        <v>69419.255000000005</v>
      </c>
      <c r="C26" s="23">
        <v>3.6400000000000002E-2</v>
      </c>
      <c r="D26" s="45" t="s">
        <v>32</v>
      </c>
      <c r="E26" s="45" t="s">
        <v>27</v>
      </c>
    </row>
    <row r="27" spans="1:8" s="12" customFormat="1" ht="12" x14ac:dyDescent="0.2">
      <c r="A27" s="45" t="s">
        <v>65</v>
      </c>
      <c r="B27" s="21">
        <v>49719.205000000002</v>
      </c>
      <c r="C27" s="23">
        <v>2.6100000000000002E-2</v>
      </c>
      <c r="D27" s="45" t="s">
        <v>32</v>
      </c>
      <c r="E27" s="45" t="s">
        <v>40</v>
      </c>
    </row>
    <row r="28" spans="1:8" s="12" customFormat="1" ht="12" x14ac:dyDescent="0.2">
      <c r="A28" s="45" t="s">
        <v>39</v>
      </c>
      <c r="B28" s="21">
        <v>49569.654999999999</v>
      </c>
      <c r="C28" s="23">
        <v>2.5999999999999999E-2</v>
      </c>
      <c r="D28" s="45" t="s">
        <v>32</v>
      </c>
      <c r="E28" s="45" t="s">
        <v>61</v>
      </c>
    </row>
    <row r="29" spans="1:8" s="12" customFormat="1" ht="12" x14ac:dyDescent="0.2">
      <c r="A29" s="45" t="s">
        <v>51</v>
      </c>
      <c r="B29" s="21">
        <v>49458.925000000003</v>
      </c>
      <c r="C29" s="23">
        <v>2.5899999999999999E-2</v>
      </c>
      <c r="D29" s="45" t="s">
        <v>34</v>
      </c>
      <c r="E29" s="45" t="s">
        <v>40</v>
      </c>
    </row>
    <row r="30" spans="1:8" s="12" customFormat="1" ht="12" x14ac:dyDescent="0.2">
      <c r="A30" s="45" t="s">
        <v>45</v>
      </c>
      <c r="B30" s="21">
        <v>39588.415000000001</v>
      </c>
      <c r="C30" s="23">
        <v>2.07E-2</v>
      </c>
      <c r="D30" s="45" t="s">
        <v>34</v>
      </c>
      <c r="E30" s="45" t="s">
        <v>28</v>
      </c>
    </row>
    <row r="31" spans="1:8" s="12" customFormat="1" ht="12" x14ac:dyDescent="0.2">
      <c r="A31" s="45" t="s">
        <v>44</v>
      </c>
      <c r="B31" s="21">
        <v>34861.08</v>
      </c>
      <c r="C31" s="23">
        <v>1.83E-2</v>
      </c>
      <c r="D31" s="45" t="s">
        <v>34</v>
      </c>
      <c r="E31" s="45" t="s">
        <v>28</v>
      </c>
    </row>
    <row r="32" spans="1:8" s="12" customFormat="1" ht="12" x14ac:dyDescent="0.2">
      <c r="A32" s="45" t="s">
        <v>41</v>
      </c>
      <c r="B32" s="21">
        <v>34670.535000000003</v>
      </c>
      <c r="C32" s="23">
        <v>1.8200000000000001E-2</v>
      </c>
      <c r="D32" s="45" t="s">
        <v>32</v>
      </c>
      <c r="E32" s="45" t="s">
        <v>42</v>
      </c>
    </row>
    <row r="33" spans="1:5" s="12" customFormat="1" ht="12" x14ac:dyDescent="0.2">
      <c r="A33" s="45" t="s">
        <v>97</v>
      </c>
      <c r="B33" s="21">
        <v>29970.12</v>
      </c>
      <c r="C33" s="23">
        <v>1.5699999999999999E-2</v>
      </c>
      <c r="D33" s="45" t="s">
        <v>34</v>
      </c>
      <c r="E33" s="45" t="s">
        <v>40</v>
      </c>
    </row>
    <row r="34" spans="1:5" s="12" customFormat="1" ht="12" x14ac:dyDescent="0.2">
      <c r="A34" s="45" t="s">
        <v>139</v>
      </c>
      <c r="B34" s="21">
        <v>29973.27</v>
      </c>
      <c r="C34" s="23">
        <v>1.5699999999999999E-2</v>
      </c>
      <c r="D34" s="45" t="s">
        <v>34</v>
      </c>
      <c r="E34" s="45" t="s">
        <v>28</v>
      </c>
    </row>
    <row r="35" spans="1:5" s="12" customFormat="1" ht="12" x14ac:dyDescent="0.2">
      <c r="A35" s="45" t="s">
        <v>85</v>
      </c>
      <c r="B35" s="21">
        <v>29693.83</v>
      </c>
      <c r="C35" s="23">
        <v>1.5599999999999999E-2</v>
      </c>
      <c r="D35" s="45" t="s">
        <v>32</v>
      </c>
      <c r="E35" s="45" t="s">
        <v>61</v>
      </c>
    </row>
    <row r="36" spans="1:5" s="12" customFormat="1" ht="12" x14ac:dyDescent="0.2">
      <c r="A36" s="45" t="s">
        <v>67</v>
      </c>
      <c r="B36" s="21">
        <v>29742.36</v>
      </c>
      <c r="C36" s="23">
        <v>1.5599999999999999E-2</v>
      </c>
      <c r="D36" s="45" t="s">
        <v>32</v>
      </c>
      <c r="E36" s="45" t="s">
        <v>27</v>
      </c>
    </row>
    <row r="37" spans="1:5" s="12" customFormat="1" ht="12" x14ac:dyDescent="0.2">
      <c r="A37" s="45" t="s">
        <v>111</v>
      </c>
      <c r="B37" s="21">
        <v>29742.57</v>
      </c>
      <c r="C37" s="23">
        <v>1.5599999999999999E-2</v>
      </c>
      <c r="D37" s="45" t="s">
        <v>34</v>
      </c>
      <c r="E37" s="45" t="s">
        <v>58</v>
      </c>
    </row>
    <row r="38" spans="1:5" s="12" customFormat="1" ht="12" x14ac:dyDescent="0.2">
      <c r="A38" s="45" t="s">
        <v>86</v>
      </c>
      <c r="B38" s="21">
        <v>29842.26</v>
      </c>
      <c r="C38" s="23">
        <v>1.5599999999999999E-2</v>
      </c>
      <c r="D38" s="45" t="s">
        <v>34</v>
      </c>
      <c r="E38" s="45" t="s">
        <v>55</v>
      </c>
    </row>
    <row r="39" spans="1:5" s="12" customFormat="1" ht="12" x14ac:dyDescent="0.2">
      <c r="A39" s="45" t="s">
        <v>101</v>
      </c>
      <c r="B39" s="21">
        <v>19921.3</v>
      </c>
      <c r="C39" s="23">
        <v>1.04E-2</v>
      </c>
      <c r="D39" s="45" t="s">
        <v>34</v>
      </c>
      <c r="E39" s="45" t="s">
        <v>60</v>
      </c>
    </row>
    <row r="40" spans="1:5" s="12" customFormat="1" ht="12" x14ac:dyDescent="0.2">
      <c r="A40" s="45" t="s">
        <v>104</v>
      </c>
      <c r="B40" s="21">
        <v>19876.5</v>
      </c>
      <c r="C40" s="23">
        <v>1.04E-2</v>
      </c>
      <c r="D40" s="45" t="s">
        <v>62</v>
      </c>
      <c r="E40" s="45" t="s">
        <v>27</v>
      </c>
    </row>
    <row r="41" spans="1:5" s="12" customFormat="1" ht="12" x14ac:dyDescent="0.2">
      <c r="A41" s="45" t="s">
        <v>64</v>
      </c>
      <c r="B41" s="21">
        <v>19852.54</v>
      </c>
      <c r="C41" s="23">
        <v>1.04E-2</v>
      </c>
      <c r="D41" s="45" t="s">
        <v>32</v>
      </c>
      <c r="E41" s="45" t="s">
        <v>27</v>
      </c>
    </row>
    <row r="42" spans="1:5" s="12" customFormat="1" ht="12" x14ac:dyDescent="0.2">
      <c r="A42" s="45" t="s">
        <v>103</v>
      </c>
      <c r="B42" s="21">
        <v>19852.34</v>
      </c>
      <c r="C42" s="23">
        <v>1.04E-2</v>
      </c>
      <c r="D42" s="45" t="s">
        <v>34</v>
      </c>
      <c r="E42" s="45" t="s">
        <v>28</v>
      </c>
    </row>
    <row r="43" spans="1:5" s="12" customFormat="1" ht="12" x14ac:dyDescent="0.2">
      <c r="A43" s="45" t="s">
        <v>90</v>
      </c>
      <c r="B43" s="21">
        <v>19877.939999999999</v>
      </c>
      <c r="C43" s="23">
        <v>1.04E-2</v>
      </c>
      <c r="D43" s="45" t="s">
        <v>32</v>
      </c>
      <c r="E43" s="45" t="s">
        <v>27</v>
      </c>
    </row>
    <row r="44" spans="1:5" s="12" customFormat="1" ht="12" x14ac:dyDescent="0.2">
      <c r="A44" s="45" t="s">
        <v>56</v>
      </c>
      <c r="B44" s="21">
        <v>14966.684999999999</v>
      </c>
      <c r="C44" s="23">
        <v>7.7999999999999996E-3</v>
      </c>
      <c r="D44" s="45" t="s">
        <v>34</v>
      </c>
      <c r="E44" s="45" t="s">
        <v>40</v>
      </c>
    </row>
    <row r="45" spans="1:5" s="12" customFormat="1" ht="12" x14ac:dyDescent="0.2">
      <c r="A45" s="45" t="s">
        <v>143</v>
      </c>
      <c r="B45" s="21">
        <v>14983.725</v>
      </c>
      <c r="C45" s="23">
        <v>7.7999999999999996E-3</v>
      </c>
      <c r="D45" s="45" t="s">
        <v>144</v>
      </c>
      <c r="E45" s="45" t="s">
        <v>42</v>
      </c>
    </row>
    <row r="46" spans="1:5" s="12" customFormat="1" ht="12" x14ac:dyDescent="0.2">
      <c r="A46" s="45" t="s">
        <v>80</v>
      </c>
      <c r="B46" s="21">
        <v>12385.65</v>
      </c>
      <c r="C46" s="23">
        <v>6.4999999999999997E-3</v>
      </c>
      <c r="D46" s="45" t="s">
        <v>34</v>
      </c>
      <c r="E46" s="45" t="s">
        <v>40</v>
      </c>
    </row>
    <row r="47" spans="1:5" s="12" customFormat="1" ht="12" x14ac:dyDescent="0.2">
      <c r="A47" s="45" t="s">
        <v>131</v>
      </c>
      <c r="B47" s="21">
        <v>12405.5875</v>
      </c>
      <c r="C47" s="23">
        <v>6.4999999999999997E-3</v>
      </c>
      <c r="D47" s="45" t="s">
        <v>34</v>
      </c>
      <c r="E47" s="45" t="s">
        <v>58</v>
      </c>
    </row>
    <row r="48" spans="1:5" s="12" customFormat="1" ht="12" x14ac:dyDescent="0.2">
      <c r="A48" s="45" t="s">
        <v>53</v>
      </c>
      <c r="B48" s="21">
        <v>12287.7875</v>
      </c>
      <c r="C48" s="23">
        <v>6.4000000000000003E-3</v>
      </c>
      <c r="D48" s="45" t="s">
        <v>62</v>
      </c>
      <c r="E48" s="45" t="s">
        <v>40</v>
      </c>
    </row>
    <row r="49" spans="1:5" s="12" customFormat="1" ht="12" x14ac:dyDescent="0.2">
      <c r="A49" s="45" t="s">
        <v>108</v>
      </c>
      <c r="B49" s="21">
        <v>9922.9699999999993</v>
      </c>
      <c r="C49" s="23">
        <v>5.1999999999999998E-3</v>
      </c>
      <c r="D49" s="45" t="s">
        <v>34</v>
      </c>
      <c r="E49" s="45" t="s">
        <v>60</v>
      </c>
    </row>
    <row r="50" spans="1:5" s="12" customFormat="1" ht="12" x14ac:dyDescent="0.2">
      <c r="A50" s="45" t="s">
        <v>95</v>
      </c>
      <c r="B50" s="21">
        <v>9961.01</v>
      </c>
      <c r="C50" s="23">
        <v>5.1999999999999998E-3</v>
      </c>
      <c r="D50" s="45" t="s">
        <v>32</v>
      </c>
      <c r="E50" s="45" t="s">
        <v>55</v>
      </c>
    </row>
    <row r="51" spans="1:5" s="12" customFormat="1" ht="12" x14ac:dyDescent="0.2">
      <c r="A51" s="45" t="s">
        <v>96</v>
      </c>
      <c r="B51" s="21">
        <v>7362.27</v>
      </c>
      <c r="C51" s="23">
        <v>3.8999999999999998E-3</v>
      </c>
      <c r="D51" s="45" t="s">
        <v>32</v>
      </c>
      <c r="E51" s="45" t="s">
        <v>77</v>
      </c>
    </row>
    <row r="52" spans="1:5" s="12" customFormat="1" ht="12" x14ac:dyDescent="0.2">
      <c r="A52" s="40"/>
      <c r="B52" s="47">
        <v>1042361.235</v>
      </c>
      <c r="C52" s="41">
        <v>0.54610000000000003</v>
      </c>
      <c r="D52" s="13"/>
      <c r="E52" s="13"/>
    </row>
    <row r="53" spans="1:5" s="12" customFormat="1" ht="12" x14ac:dyDescent="0.2">
      <c r="A53" s="14" t="s">
        <v>3</v>
      </c>
      <c r="B53" s="35"/>
      <c r="C53" s="35"/>
      <c r="D53" s="35"/>
      <c r="E53" s="35"/>
    </row>
    <row r="54" spans="1:5" s="12" customFormat="1" ht="12" x14ac:dyDescent="0.2">
      <c r="A54" s="45" t="s">
        <v>105</v>
      </c>
      <c r="B54" s="21">
        <v>79510.080000000002</v>
      </c>
      <c r="C54" s="23">
        <v>4.1700000000000001E-2</v>
      </c>
      <c r="D54" s="45" t="s">
        <v>9</v>
      </c>
      <c r="E54" s="45" t="s">
        <v>9</v>
      </c>
    </row>
    <row r="55" spans="1:5" s="12" customFormat="1" ht="12" x14ac:dyDescent="0.2">
      <c r="A55" s="45" t="s">
        <v>135</v>
      </c>
      <c r="B55" s="21">
        <v>49301</v>
      </c>
      <c r="C55" s="23">
        <v>2.58E-2</v>
      </c>
      <c r="D55" s="45" t="s">
        <v>9</v>
      </c>
      <c r="E55" s="45" t="s">
        <v>9</v>
      </c>
    </row>
    <row r="56" spans="1:5" s="12" customFormat="1" ht="12" x14ac:dyDescent="0.2">
      <c r="A56" s="45" t="s">
        <v>112</v>
      </c>
      <c r="B56" s="21">
        <v>43976.655143999997</v>
      </c>
      <c r="C56" s="23">
        <v>2.3E-2</v>
      </c>
      <c r="D56" s="45" t="s">
        <v>9</v>
      </c>
      <c r="E56" s="45" t="s">
        <v>9</v>
      </c>
    </row>
    <row r="57" spans="1:5" s="12" customFormat="1" ht="12" x14ac:dyDescent="0.2">
      <c r="A57" s="45" t="s">
        <v>140</v>
      </c>
      <c r="B57" s="21">
        <v>39389.4</v>
      </c>
      <c r="C57" s="23">
        <v>2.06E-2</v>
      </c>
      <c r="D57" s="45" t="s">
        <v>9</v>
      </c>
      <c r="E57" s="45" t="s">
        <v>9</v>
      </c>
    </row>
    <row r="58" spans="1:5" s="12" customFormat="1" ht="12" x14ac:dyDescent="0.2">
      <c r="A58" s="45" t="s">
        <v>145</v>
      </c>
      <c r="B58" s="21">
        <v>29503.74</v>
      </c>
      <c r="C58" s="23">
        <v>1.55E-2</v>
      </c>
      <c r="D58" s="45" t="s">
        <v>9</v>
      </c>
      <c r="E58" s="45" t="s">
        <v>9</v>
      </c>
    </row>
    <row r="59" spans="1:5" s="12" customFormat="1" ht="12" x14ac:dyDescent="0.2">
      <c r="A59" s="45" t="s">
        <v>102</v>
      </c>
      <c r="B59" s="21">
        <v>20427.348000000002</v>
      </c>
      <c r="C59" s="23">
        <v>1.0699999999999999E-2</v>
      </c>
      <c r="D59" s="45" t="s">
        <v>9</v>
      </c>
      <c r="E59" s="45" t="s">
        <v>9</v>
      </c>
    </row>
    <row r="60" spans="1:5" s="12" customFormat="1" ht="12" x14ac:dyDescent="0.2">
      <c r="A60" s="45" t="s">
        <v>99</v>
      </c>
      <c r="B60" s="21">
        <v>20184.443500000001</v>
      </c>
      <c r="C60" s="23">
        <v>1.06E-2</v>
      </c>
      <c r="D60" s="45" t="s">
        <v>9</v>
      </c>
      <c r="E60" s="45" t="s">
        <v>9</v>
      </c>
    </row>
    <row r="61" spans="1:5" s="12" customFormat="1" ht="12" x14ac:dyDescent="0.2">
      <c r="A61" s="45" t="s">
        <v>146</v>
      </c>
      <c r="B61" s="21">
        <v>19903.599999999999</v>
      </c>
      <c r="C61" s="23">
        <v>1.04E-2</v>
      </c>
      <c r="D61" s="45" t="s">
        <v>9</v>
      </c>
      <c r="E61" s="45" t="s">
        <v>9</v>
      </c>
    </row>
    <row r="62" spans="1:5" s="12" customFormat="1" ht="12" x14ac:dyDescent="0.2">
      <c r="A62" s="45" t="s">
        <v>126</v>
      </c>
      <c r="B62" s="21">
        <v>15130.539100600001</v>
      </c>
      <c r="C62" s="23">
        <v>7.9000000000000008E-3</v>
      </c>
      <c r="D62" s="45" t="s">
        <v>9</v>
      </c>
      <c r="E62" s="45" t="s">
        <v>9</v>
      </c>
    </row>
    <row r="63" spans="1:5" s="12" customFormat="1" ht="12" x14ac:dyDescent="0.2">
      <c r="A63" s="45" t="s">
        <v>127</v>
      </c>
      <c r="B63" s="21">
        <v>12357.5</v>
      </c>
      <c r="C63" s="23">
        <v>6.4999999999999997E-3</v>
      </c>
      <c r="D63" s="45" t="s">
        <v>9</v>
      </c>
      <c r="E63" s="45" t="s">
        <v>9</v>
      </c>
    </row>
    <row r="64" spans="1:5" s="12" customFormat="1" ht="12" x14ac:dyDescent="0.2">
      <c r="A64" s="45" t="s">
        <v>98</v>
      </c>
      <c r="B64" s="21">
        <v>9975.7000000000007</v>
      </c>
      <c r="C64" s="23">
        <v>5.1999999999999998E-3</v>
      </c>
      <c r="D64" s="45" t="s">
        <v>9</v>
      </c>
      <c r="E64" s="45" t="s">
        <v>9</v>
      </c>
    </row>
    <row r="65" spans="1:5" s="12" customFormat="1" ht="12" x14ac:dyDescent="0.2">
      <c r="A65" s="45" t="s">
        <v>132</v>
      </c>
      <c r="B65" s="21">
        <v>993.87599999999998</v>
      </c>
      <c r="C65" s="23">
        <v>5.0000000000000001E-4</v>
      </c>
      <c r="D65" s="45" t="s">
        <v>9</v>
      </c>
      <c r="E65" s="45" t="s">
        <v>9</v>
      </c>
    </row>
    <row r="66" spans="1:5" s="12" customFormat="1" ht="12" x14ac:dyDescent="0.2">
      <c r="A66" s="40"/>
      <c r="B66" s="47">
        <v>340653.88174460002</v>
      </c>
      <c r="C66" s="41">
        <v>0.1784</v>
      </c>
      <c r="D66" s="13"/>
      <c r="E66" s="13"/>
    </row>
    <row r="67" spans="1:5" s="79" customFormat="1" ht="12" x14ac:dyDescent="0.2">
      <c r="A67" s="75" t="s">
        <v>147</v>
      </c>
      <c r="B67" s="76"/>
      <c r="C67" s="77"/>
      <c r="D67" s="78"/>
      <c r="E67" s="78"/>
    </row>
    <row r="68" spans="1:5" s="79" customFormat="1" ht="12" x14ac:dyDescent="0.2">
      <c r="A68" s="80" t="s">
        <v>148</v>
      </c>
      <c r="B68" s="81">
        <v>2750.0023768999999</v>
      </c>
      <c r="C68" s="77">
        <f>B68/B73</f>
        <v>1.4408724329188561E-3</v>
      </c>
      <c r="D68" s="78"/>
      <c r="E68" s="78"/>
    </row>
    <row r="69" spans="1:5" s="79" customFormat="1" ht="12" x14ac:dyDescent="0.2">
      <c r="A69" s="82"/>
      <c r="B69" s="76">
        <f>SUM(B68)</f>
        <v>2750.0023768999999</v>
      </c>
      <c r="C69" s="83">
        <f>SUM(C68)</f>
        <v>1.4408724329188561E-3</v>
      </c>
      <c r="D69" s="78"/>
      <c r="E69" s="78"/>
    </row>
    <row r="70" spans="1:5" s="12" customFormat="1" ht="12" x14ac:dyDescent="0.2">
      <c r="A70" s="43" t="s">
        <v>6</v>
      </c>
      <c r="B70" s="44"/>
      <c r="C70" s="45"/>
      <c r="D70" s="44"/>
      <c r="E70" s="44"/>
    </row>
    <row r="71" spans="1:5" s="12" customFormat="1" ht="12" x14ac:dyDescent="0.2">
      <c r="A71" s="46" t="s">
        <v>106</v>
      </c>
      <c r="B71" s="47">
        <v>110898.4274617</v>
      </c>
      <c r="C71" s="41">
        <v>5.8099999999999999E-2</v>
      </c>
      <c r="D71" s="40" t="s">
        <v>11</v>
      </c>
      <c r="E71" s="40" t="s">
        <v>11</v>
      </c>
    </row>
    <row r="72" spans="1:5" s="12" customFormat="1" ht="12" x14ac:dyDescent="0.2">
      <c r="A72" s="46" t="s">
        <v>14</v>
      </c>
      <c r="B72" s="48">
        <f>B73-B71-B69-B66-B52-B20</f>
        <v>-34957.241210400243</v>
      </c>
      <c r="C72" s="84">
        <f>C73-C71-C69-C66-C52-C20</f>
        <v>-1.8040872432918992E-2</v>
      </c>
      <c r="D72" s="44"/>
      <c r="E72" s="44"/>
    </row>
    <row r="73" spans="1:5" s="12" customFormat="1" ht="12" x14ac:dyDescent="0.2">
      <c r="A73" s="46" t="s">
        <v>149</v>
      </c>
      <c r="B73" s="48">
        <v>1908567.5553728</v>
      </c>
      <c r="C73" s="49">
        <v>1</v>
      </c>
      <c r="D73" s="44"/>
      <c r="E73" s="44"/>
    </row>
    <row r="79" spans="1:5" x14ac:dyDescent="0.25">
      <c r="A79" s="2" t="s">
        <v>15</v>
      </c>
      <c r="B79" s="3"/>
      <c r="C79" s="4"/>
      <c r="D79" s="2"/>
    </row>
    <row r="80" spans="1:5" x14ac:dyDescent="0.25">
      <c r="A80" s="1" t="s">
        <v>47</v>
      </c>
      <c r="B80" s="5"/>
      <c r="C80" s="6"/>
      <c r="D80" s="1"/>
    </row>
    <row r="81" spans="1:4" x14ac:dyDescent="0.25">
      <c r="A81" s="7" t="s">
        <v>48</v>
      </c>
      <c r="B81" s="5"/>
      <c r="C81" s="6"/>
      <c r="D81" s="1"/>
    </row>
    <row r="82" spans="1:4" x14ac:dyDescent="0.25">
      <c r="A82" s="1"/>
      <c r="B82" s="5"/>
      <c r="C82" s="6"/>
      <c r="D82" s="1"/>
    </row>
    <row r="83" spans="1:4" x14ac:dyDescent="0.25">
      <c r="A83" s="1"/>
      <c r="B83" s="8"/>
      <c r="C83" s="6"/>
      <c r="D83" s="1"/>
    </row>
    <row r="84" spans="1:4" x14ac:dyDescent="0.25">
      <c r="A84" s="1"/>
      <c r="B84" s="5"/>
      <c r="C84" s="6"/>
    </row>
    <row r="85" spans="1:4" x14ac:dyDescent="0.25">
      <c r="A85" s="1"/>
      <c r="B85" s="5"/>
      <c r="C85" s="6"/>
    </row>
    <row r="86" spans="1:4" x14ac:dyDescent="0.25">
      <c r="A86" s="1"/>
      <c r="B86" s="5"/>
      <c r="C86" s="6"/>
    </row>
    <row r="87" spans="1:4" x14ac:dyDescent="0.25">
      <c r="A87" s="1"/>
      <c r="B87" s="5"/>
      <c r="C87" s="6"/>
    </row>
    <row r="88" spans="1:4" x14ac:dyDescent="0.25">
      <c r="A88" s="1"/>
      <c r="B88" s="5"/>
      <c r="C88" s="6"/>
    </row>
    <row r="89" spans="1:4" x14ac:dyDescent="0.25">
      <c r="A89" s="1"/>
      <c r="B89" s="5"/>
      <c r="C89" s="6"/>
    </row>
    <row r="91" spans="1:4" x14ac:dyDescent="0.25">
      <c r="A91" s="9" t="s">
        <v>18</v>
      </c>
      <c r="B91" s="5"/>
      <c r="C91" s="6"/>
    </row>
    <row r="92" spans="1:4" ht="18.75" x14ac:dyDescent="0.3">
      <c r="A92" s="10" t="s">
        <v>19</v>
      </c>
      <c r="B92" s="5"/>
      <c r="C92" s="6"/>
    </row>
    <row r="93" spans="1:4" x14ac:dyDescent="0.25">
      <c r="A93" s="1"/>
      <c r="B93" s="5"/>
      <c r="C93" s="6"/>
    </row>
    <row r="94" spans="1:4" x14ac:dyDescent="0.25">
      <c r="A94" s="58" t="s">
        <v>22</v>
      </c>
      <c r="B94" s="58"/>
      <c r="C94" s="6"/>
    </row>
    <row r="95" spans="1:4" x14ac:dyDescent="0.25">
      <c r="A95" s="1"/>
      <c r="B95" s="5"/>
      <c r="C95" s="6"/>
    </row>
    <row r="96" spans="1:4" x14ac:dyDescent="0.25">
      <c r="A96" s="1"/>
      <c r="B96" s="5"/>
      <c r="C96" s="6"/>
    </row>
    <row r="97" spans="1:3" x14ac:dyDescent="0.25">
      <c r="A97" s="1"/>
      <c r="B97" s="5"/>
      <c r="C97" s="6"/>
    </row>
    <row r="98" spans="1:3" x14ac:dyDescent="0.25">
      <c r="A98" s="1"/>
      <c r="B98" s="5"/>
      <c r="C98" s="6"/>
    </row>
    <row r="99" spans="1:3" x14ac:dyDescent="0.25">
      <c r="A99" s="1"/>
      <c r="B99" s="5"/>
      <c r="C99" s="6"/>
    </row>
    <row r="100" spans="1:3" x14ac:dyDescent="0.25">
      <c r="B100" s="5"/>
      <c r="C100" s="6"/>
    </row>
    <row r="101" spans="1:3" x14ac:dyDescent="0.25">
      <c r="B101" s="5"/>
      <c r="C101" s="6"/>
    </row>
    <row r="102" spans="1:3" x14ac:dyDescent="0.25">
      <c r="B102" s="5"/>
      <c r="C102" s="6"/>
    </row>
    <row r="103" spans="1:3" x14ac:dyDescent="0.25">
      <c r="B103" s="5"/>
      <c r="C103" s="6"/>
    </row>
  </sheetData>
  <mergeCells count="24">
    <mergeCell ref="A94:B94"/>
    <mergeCell ref="B9:B10"/>
    <mergeCell ref="A1:E1"/>
    <mergeCell ref="A3:E3"/>
    <mergeCell ref="A5:A6"/>
    <mergeCell ref="B5:B6"/>
    <mergeCell ref="C5:C6"/>
    <mergeCell ref="D5:D6"/>
    <mergeCell ref="E5:E6"/>
    <mergeCell ref="C9:C10"/>
    <mergeCell ref="A7:A8"/>
    <mergeCell ref="A9:A10"/>
    <mergeCell ref="B7:B8"/>
    <mergeCell ref="C7:C8"/>
    <mergeCell ref="G14:G15"/>
    <mergeCell ref="H14:H15"/>
    <mergeCell ref="D7:D8"/>
    <mergeCell ref="E7:E8"/>
    <mergeCell ref="D9:D10"/>
    <mergeCell ref="E9:E10"/>
    <mergeCell ref="G7:G8"/>
    <mergeCell ref="H7:H8"/>
    <mergeCell ref="G9:G10"/>
    <mergeCell ref="H9:H1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A10" sqref="A10"/>
    </sheetView>
  </sheetViews>
  <sheetFormatPr defaultRowHeight="15" x14ac:dyDescent="0.25"/>
  <cols>
    <col min="1" max="1" width="55.5703125" customWidth="1"/>
    <col min="2" max="4" width="23" customWidth="1"/>
    <col min="5" max="5" width="11.85546875" customWidth="1"/>
    <col min="6" max="6" width="19.85546875" bestFit="1" customWidth="1"/>
    <col min="7" max="7" width="13.28515625" bestFit="1" customWidth="1"/>
  </cols>
  <sheetData>
    <row r="1" spans="1:7" s="12" customFormat="1" ht="12" x14ac:dyDescent="0.2">
      <c r="A1" s="59" t="s">
        <v>0</v>
      </c>
      <c r="B1" s="59"/>
      <c r="C1" s="59"/>
      <c r="D1" s="59"/>
    </row>
    <row r="2" spans="1:7" s="12" customFormat="1" ht="12" x14ac:dyDescent="0.2">
      <c r="A2" s="38" t="s">
        <v>141</v>
      </c>
      <c r="B2" s="39"/>
      <c r="C2" s="39"/>
      <c r="D2" s="39"/>
    </row>
    <row r="3" spans="1:7" s="12" customFormat="1" ht="12" x14ac:dyDescent="0.2">
      <c r="A3" s="60"/>
      <c r="B3" s="60"/>
      <c r="C3" s="60"/>
      <c r="D3" s="60"/>
    </row>
    <row r="4" spans="1:7" s="12" customFormat="1" ht="12" x14ac:dyDescent="0.2">
      <c r="A4" s="11" t="s">
        <v>4</v>
      </c>
      <c r="B4" s="11" t="s">
        <v>5</v>
      </c>
      <c r="C4" s="11" t="s">
        <v>2</v>
      </c>
      <c r="D4" s="27" t="s">
        <v>20</v>
      </c>
      <c r="F4" s="19" t="s">
        <v>1</v>
      </c>
      <c r="G4" s="19" t="s">
        <v>2</v>
      </c>
    </row>
    <row r="5" spans="1:7" s="12" customFormat="1" ht="12" x14ac:dyDescent="0.2">
      <c r="A5" s="61"/>
      <c r="B5" s="61"/>
      <c r="C5" s="61"/>
      <c r="D5" s="61"/>
      <c r="F5" s="40" t="s">
        <v>3</v>
      </c>
      <c r="G5" s="41">
        <v>7.6200000000000004E-2</v>
      </c>
    </row>
    <row r="6" spans="1:7" s="12" customFormat="1" ht="12" x14ac:dyDescent="0.2">
      <c r="A6" s="61"/>
      <c r="B6" s="61"/>
      <c r="C6" s="61"/>
      <c r="D6" s="61"/>
      <c r="F6" s="40" t="s">
        <v>6</v>
      </c>
      <c r="G6" s="41">
        <v>0.92379999999999995</v>
      </c>
    </row>
    <row r="7" spans="1:7" s="12" customFormat="1" ht="12" x14ac:dyDescent="0.2">
      <c r="A7" s="62" t="s">
        <v>3</v>
      </c>
      <c r="B7" s="72"/>
      <c r="C7" s="72"/>
      <c r="D7" s="72"/>
      <c r="F7" s="40" t="s">
        <v>7</v>
      </c>
      <c r="G7" s="41">
        <v>0</v>
      </c>
    </row>
    <row r="8" spans="1:7" s="12" customFormat="1" ht="12" x14ac:dyDescent="0.2">
      <c r="A8" s="62"/>
      <c r="B8" s="72"/>
      <c r="C8" s="72"/>
      <c r="D8" s="72"/>
      <c r="F8" s="54" t="s">
        <v>8</v>
      </c>
      <c r="G8" s="55">
        <v>1</v>
      </c>
    </row>
    <row r="9" spans="1:7" s="12" customFormat="1" ht="12" x14ac:dyDescent="0.2">
      <c r="A9" s="26" t="s">
        <v>98</v>
      </c>
      <c r="B9" s="24">
        <v>10474.485000000001</v>
      </c>
      <c r="C9" s="25">
        <v>4.4400000000000002E-2</v>
      </c>
      <c r="D9" s="26" t="s">
        <v>9</v>
      </c>
      <c r="F9" s="54"/>
      <c r="G9" s="55"/>
    </row>
    <row r="10" spans="1:7" s="12" customFormat="1" ht="12" x14ac:dyDescent="0.2">
      <c r="A10" s="26" t="s">
        <v>133</v>
      </c>
      <c r="B10" s="24">
        <v>4995.38</v>
      </c>
      <c r="C10" s="25">
        <v>2.12E-2</v>
      </c>
      <c r="D10" s="26" t="s">
        <v>9</v>
      </c>
    </row>
    <row r="11" spans="1:7" s="12" customFormat="1" ht="12" x14ac:dyDescent="0.2">
      <c r="A11" s="26" t="s">
        <v>136</v>
      </c>
      <c r="B11" s="24">
        <v>2497.6725000000001</v>
      </c>
      <c r="C11" s="25">
        <v>1.06E-2</v>
      </c>
      <c r="D11" s="26" t="s">
        <v>9</v>
      </c>
    </row>
    <row r="12" spans="1:7" s="12" customFormat="1" ht="12" x14ac:dyDescent="0.2">
      <c r="A12" s="50"/>
      <c r="B12" s="51">
        <v>17967.537499999999</v>
      </c>
      <c r="C12" s="52">
        <v>7.6200000000000004E-2</v>
      </c>
      <c r="D12" s="42"/>
      <c r="F12" s="19" t="s">
        <v>10</v>
      </c>
      <c r="G12" s="19" t="s">
        <v>2</v>
      </c>
    </row>
    <row r="13" spans="1:7" s="12" customFormat="1" ht="12" x14ac:dyDescent="0.2">
      <c r="A13" s="66" t="s">
        <v>6</v>
      </c>
      <c r="B13" s="68"/>
      <c r="C13" s="69"/>
      <c r="D13" s="68"/>
      <c r="F13" s="54" t="s">
        <v>12</v>
      </c>
      <c r="G13" s="55">
        <v>7.6200000000000004E-2</v>
      </c>
    </row>
    <row r="14" spans="1:7" s="12" customFormat="1" ht="12" x14ac:dyDescent="0.2">
      <c r="A14" s="67"/>
      <c r="B14" s="65"/>
      <c r="C14" s="70"/>
      <c r="D14" s="65"/>
      <c r="F14" s="54"/>
      <c r="G14" s="55"/>
    </row>
    <row r="15" spans="1:7" s="12" customFormat="1" ht="12" x14ac:dyDescent="0.2">
      <c r="A15" s="64" t="s">
        <v>106</v>
      </c>
      <c r="B15" s="71">
        <v>217727.954895</v>
      </c>
      <c r="C15" s="55">
        <v>0.92379999999999995</v>
      </c>
      <c r="D15" s="54" t="s">
        <v>11</v>
      </c>
      <c r="F15" s="54" t="s">
        <v>13</v>
      </c>
      <c r="G15" s="55">
        <v>0.92379999999999995</v>
      </c>
    </row>
    <row r="16" spans="1:7" s="12" customFormat="1" ht="12" x14ac:dyDescent="0.2">
      <c r="A16" s="64"/>
      <c r="B16" s="71"/>
      <c r="C16" s="55"/>
      <c r="D16" s="54"/>
      <c r="F16" s="54"/>
      <c r="G16" s="55"/>
    </row>
    <row r="17" spans="1:7" s="12" customFormat="1" ht="12" x14ac:dyDescent="0.2">
      <c r="A17" s="85" t="s">
        <v>14</v>
      </c>
      <c r="B17" s="86">
        <v>-13.6117906000137</v>
      </c>
      <c r="C17" s="87">
        <v>0</v>
      </c>
      <c r="D17" s="88"/>
      <c r="F17" s="54" t="s">
        <v>7</v>
      </c>
      <c r="G17" s="55">
        <v>0</v>
      </c>
    </row>
    <row r="18" spans="1:7" s="12" customFormat="1" ht="12" x14ac:dyDescent="0.2">
      <c r="A18" s="89"/>
      <c r="B18" s="90"/>
      <c r="C18" s="91"/>
      <c r="D18" s="68"/>
      <c r="F18" s="54"/>
      <c r="G18" s="55"/>
    </row>
    <row r="19" spans="1:7" s="12" customFormat="1" ht="12" x14ac:dyDescent="0.2">
      <c r="A19" s="85" t="s">
        <v>149</v>
      </c>
      <c r="B19" s="86">
        <v>235681.88060440001</v>
      </c>
      <c r="C19" s="87">
        <v>1</v>
      </c>
      <c r="D19" s="88"/>
      <c r="F19" s="54" t="s">
        <v>8</v>
      </c>
      <c r="G19" s="55">
        <v>1</v>
      </c>
    </row>
    <row r="20" spans="1:7" s="12" customFormat="1" ht="12" x14ac:dyDescent="0.2">
      <c r="A20" s="89"/>
      <c r="B20" s="90"/>
      <c r="C20" s="91"/>
      <c r="D20" s="68"/>
      <c r="F20" s="54"/>
      <c r="G20" s="55"/>
    </row>
    <row r="24" spans="1:7" ht="75" x14ac:dyDescent="0.25">
      <c r="A24" s="15" t="s">
        <v>21</v>
      </c>
    </row>
    <row r="25" spans="1:7" x14ac:dyDescent="0.25">
      <c r="A25" t="s">
        <v>15</v>
      </c>
    </row>
    <row r="26" spans="1:7" x14ac:dyDescent="0.25">
      <c r="A26" t="s">
        <v>16</v>
      </c>
    </row>
    <row r="27" spans="1:7" x14ac:dyDescent="0.25">
      <c r="A27" t="s">
        <v>17</v>
      </c>
    </row>
    <row r="37" spans="1:1" x14ac:dyDescent="0.25">
      <c r="A37" s="16" t="s">
        <v>18</v>
      </c>
    </row>
    <row r="38" spans="1:1" x14ac:dyDescent="0.25">
      <c r="A38" s="16"/>
    </row>
    <row r="39" spans="1:1" ht="18.75" x14ac:dyDescent="0.3">
      <c r="A39" s="17" t="s">
        <v>19</v>
      </c>
    </row>
    <row r="42" spans="1:1" ht="210" x14ac:dyDescent="0.25">
      <c r="A42" s="18" t="s">
        <v>22</v>
      </c>
    </row>
  </sheetData>
  <mergeCells count="36">
    <mergeCell ref="F13:F14"/>
    <mergeCell ref="G13:G14"/>
    <mergeCell ref="F15:F16"/>
    <mergeCell ref="G15:G16"/>
    <mergeCell ref="F17:F18"/>
    <mergeCell ref="G17:G18"/>
    <mergeCell ref="D7:D8"/>
    <mergeCell ref="A1:D1"/>
    <mergeCell ref="A3:D3"/>
    <mergeCell ref="D5:D6"/>
    <mergeCell ref="A7:A8"/>
    <mergeCell ref="B7:B8"/>
    <mergeCell ref="C7:C8"/>
    <mergeCell ref="A5:A6"/>
    <mergeCell ref="B5:B6"/>
    <mergeCell ref="C5:C6"/>
    <mergeCell ref="F8:F9"/>
    <mergeCell ref="G8:G9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19:A20"/>
    <mergeCell ref="B19:B20"/>
    <mergeCell ref="C19:C20"/>
    <mergeCell ref="D19:D20"/>
    <mergeCell ref="F19:F20"/>
    <mergeCell ref="G19:G2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BFE6-CB5F-463C-8C2F-150FB8708A41}">
  <dimension ref="A1:H76"/>
  <sheetViews>
    <sheetView workbookViewId="0">
      <selection sqref="A1:E1"/>
    </sheetView>
  </sheetViews>
  <sheetFormatPr defaultRowHeight="15" x14ac:dyDescent="0.25"/>
  <cols>
    <col min="1" max="1" width="55.5703125" customWidth="1"/>
    <col min="2" max="5" width="23" customWidth="1"/>
    <col min="6" max="6" width="11.85546875" customWidth="1"/>
    <col min="7" max="7" width="22" bestFit="1" customWidth="1"/>
    <col min="8" max="8" width="13.28515625" bestFit="1" customWidth="1"/>
  </cols>
  <sheetData>
    <row r="1" spans="1:8" s="12" customFormat="1" ht="24" customHeight="1" x14ac:dyDescent="0.2">
      <c r="A1" s="59" t="s">
        <v>70</v>
      </c>
      <c r="B1" s="59"/>
      <c r="C1" s="59"/>
      <c r="D1" s="59"/>
      <c r="E1" s="59"/>
    </row>
    <row r="2" spans="1:8" s="12" customFormat="1" ht="21.95" customHeight="1" x14ac:dyDescent="0.2">
      <c r="A2" s="38" t="s">
        <v>141</v>
      </c>
      <c r="B2" s="39"/>
      <c r="C2" s="39"/>
      <c r="D2" s="39"/>
      <c r="E2" s="39"/>
    </row>
    <row r="3" spans="1:8" s="12" customFormat="1" ht="19.7" customHeight="1" x14ac:dyDescent="0.2">
      <c r="A3" s="60"/>
      <c r="B3" s="60"/>
      <c r="C3" s="60"/>
      <c r="D3" s="60"/>
      <c r="E3" s="60"/>
      <c r="G3" s="19" t="s">
        <v>1</v>
      </c>
      <c r="H3" s="19" t="s">
        <v>2</v>
      </c>
    </row>
    <row r="4" spans="1:8" s="12" customFormat="1" ht="19.7" customHeight="1" x14ac:dyDescent="0.2">
      <c r="A4" s="11" t="s">
        <v>4</v>
      </c>
      <c r="B4" s="11" t="s">
        <v>5</v>
      </c>
      <c r="C4" s="11" t="s">
        <v>2</v>
      </c>
      <c r="D4" s="11" t="s">
        <v>24</v>
      </c>
      <c r="E4" s="11" t="s">
        <v>25</v>
      </c>
      <c r="G4" s="40" t="s">
        <v>26</v>
      </c>
      <c r="H4" s="41">
        <v>0.86029999999999995</v>
      </c>
    </row>
    <row r="5" spans="1:8" s="12" customFormat="1" ht="19.7" customHeight="1" x14ac:dyDescent="0.2">
      <c r="A5" s="61"/>
      <c r="B5" s="61"/>
      <c r="C5" s="61"/>
      <c r="D5" s="61"/>
      <c r="E5" s="61"/>
      <c r="G5" s="40" t="s">
        <v>3</v>
      </c>
      <c r="H5" s="41">
        <v>0.1174</v>
      </c>
    </row>
    <row r="6" spans="1:8" s="12" customFormat="1" ht="21.75" customHeight="1" x14ac:dyDescent="0.2">
      <c r="A6" s="61"/>
      <c r="B6" s="61"/>
      <c r="C6" s="61"/>
      <c r="D6" s="61"/>
      <c r="E6" s="61"/>
      <c r="G6" s="40" t="s">
        <v>6</v>
      </c>
      <c r="H6" s="41">
        <v>3.9600000000000003E-2</v>
      </c>
    </row>
    <row r="7" spans="1:8" s="12" customFormat="1" ht="9.6" customHeight="1" x14ac:dyDescent="0.2">
      <c r="A7" s="62" t="s">
        <v>26</v>
      </c>
      <c r="B7" s="56"/>
      <c r="C7" s="56"/>
      <c r="D7" s="56"/>
      <c r="E7" s="56"/>
      <c r="G7" s="54" t="s">
        <v>7</v>
      </c>
      <c r="H7" s="55">
        <v>-1.73000000000001E-2</v>
      </c>
    </row>
    <row r="8" spans="1:8" s="12" customFormat="1" ht="9.6" customHeight="1" x14ac:dyDescent="0.2">
      <c r="A8" s="62"/>
      <c r="B8" s="56"/>
      <c r="C8" s="56"/>
      <c r="D8" s="56"/>
      <c r="E8" s="56"/>
      <c r="G8" s="54"/>
      <c r="H8" s="55"/>
    </row>
    <row r="9" spans="1:8" s="12" customFormat="1" ht="9.6" customHeight="1" x14ac:dyDescent="0.2">
      <c r="A9" s="63" t="s">
        <v>30</v>
      </c>
      <c r="B9" s="57"/>
      <c r="C9" s="57"/>
      <c r="D9" s="57"/>
      <c r="E9" s="57"/>
      <c r="G9" s="54" t="s">
        <v>8</v>
      </c>
      <c r="H9" s="55">
        <v>1</v>
      </c>
    </row>
    <row r="10" spans="1:8" s="12" customFormat="1" ht="13.9" customHeight="1" x14ac:dyDescent="0.2">
      <c r="A10" s="63"/>
      <c r="B10" s="57"/>
      <c r="C10" s="57"/>
      <c r="D10" s="57"/>
      <c r="E10" s="57"/>
      <c r="G10" s="54"/>
      <c r="H10" s="55"/>
    </row>
    <row r="11" spans="1:8" s="12" customFormat="1" ht="13.9" customHeight="1" x14ac:dyDescent="0.2">
      <c r="A11" s="53" t="s">
        <v>37</v>
      </c>
      <c r="B11" s="20">
        <v>7363.14</v>
      </c>
      <c r="C11" s="22">
        <v>5.5399999999999998E-2</v>
      </c>
      <c r="D11" s="53" t="s">
        <v>34</v>
      </c>
      <c r="E11" s="53" t="s">
        <v>40</v>
      </c>
    </row>
    <row r="12" spans="1:8" s="12" customFormat="1" ht="13.9" customHeight="1" x14ac:dyDescent="0.2">
      <c r="A12" s="45" t="s">
        <v>33</v>
      </c>
      <c r="B12" s="21">
        <v>7358.3325000000004</v>
      </c>
      <c r="C12" s="23">
        <v>5.5399999999999998E-2</v>
      </c>
      <c r="D12" s="45" t="s">
        <v>34</v>
      </c>
      <c r="E12" s="45" t="s">
        <v>40</v>
      </c>
    </row>
    <row r="13" spans="1:8" s="12" customFormat="1" ht="18.2" customHeight="1" x14ac:dyDescent="0.2">
      <c r="A13" s="45" t="s">
        <v>73</v>
      </c>
      <c r="B13" s="21">
        <v>7347.3424999999997</v>
      </c>
      <c r="C13" s="23">
        <v>5.5300000000000002E-2</v>
      </c>
      <c r="D13" s="45" t="s">
        <v>32</v>
      </c>
      <c r="E13" s="45" t="s">
        <v>74</v>
      </c>
    </row>
    <row r="14" spans="1:8" s="12" customFormat="1" ht="18.2" customHeight="1" x14ac:dyDescent="0.2">
      <c r="A14" s="45" t="s">
        <v>75</v>
      </c>
      <c r="B14" s="21">
        <v>7341.0974999999999</v>
      </c>
      <c r="C14" s="23">
        <v>5.5199999999999999E-2</v>
      </c>
      <c r="D14" s="45" t="s">
        <v>34</v>
      </c>
      <c r="E14" s="45" t="s">
        <v>28</v>
      </c>
      <c r="G14" s="19" t="s">
        <v>10</v>
      </c>
      <c r="H14" s="19" t="s">
        <v>2</v>
      </c>
    </row>
    <row r="15" spans="1:8" s="12" customFormat="1" ht="18.2" customHeight="1" x14ac:dyDescent="0.2">
      <c r="A15" s="45" t="s">
        <v>50</v>
      </c>
      <c r="B15" s="21">
        <v>7344.03</v>
      </c>
      <c r="C15" s="23">
        <v>5.5199999999999999E-2</v>
      </c>
      <c r="D15" s="45" t="s">
        <v>150</v>
      </c>
      <c r="E15" s="45" t="s">
        <v>27</v>
      </c>
      <c r="G15" s="54" t="s">
        <v>12</v>
      </c>
      <c r="H15" s="55">
        <v>0.1174</v>
      </c>
    </row>
    <row r="16" spans="1:8" s="12" customFormat="1" ht="18.2" customHeight="1" x14ac:dyDescent="0.2">
      <c r="A16" s="45" t="s">
        <v>35</v>
      </c>
      <c r="B16" s="21">
        <v>7327.557499999999</v>
      </c>
      <c r="C16" s="23">
        <v>5.5199999999999999E-2</v>
      </c>
      <c r="D16" s="45" t="s">
        <v>151</v>
      </c>
      <c r="E16" s="45" t="s">
        <v>152</v>
      </c>
      <c r="G16" s="54"/>
      <c r="H16" s="55"/>
    </row>
    <row r="17" spans="1:8" s="12" customFormat="1" ht="17.45" customHeight="1" x14ac:dyDescent="0.2">
      <c r="A17" s="45" t="s">
        <v>59</v>
      </c>
      <c r="B17" s="21">
        <v>7317.7725</v>
      </c>
      <c r="C17" s="23">
        <v>5.5100000000000003E-2</v>
      </c>
      <c r="D17" s="45" t="s">
        <v>34</v>
      </c>
      <c r="E17" s="45" t="s">
        <v>60</v>
      </c>
      <c r="G17" s="40" t="s">
        <v>29</v>
      </c>
      <c r="H17" s="41">
        <v>0.86029999999999995</v>
      </c>
    </row>
    <row r="18" spans="1:8" s="12" customFormat="1" ht="19.7" customHeight="1" x14ac:dyDescent="0.2">
      <c r="A18" s="45" t="s">
        <v>72</v>
      </c>
      <c r="B18" s="21">
        <v>7308.8924999999999</v>
      </c>
      <c r="C18" s="23">
        <v>5.5E-2</v>
      </c>
      <c r="D18" s="45" t="s">
        <v>62</v>
      </c>
      <c r="E18" s="45" t="s">
        <v>40</v>
      </c>
      <c r="G18" s="40" t="s">
        <v>13</v>
      </c>
      <c r="H18" s="41">
        <v>3.9600000000000003E-2</v>
      </c>
    </row>
    <row r="19" spans="1:8" s="12" customFormat="1" ht="19.7" customHeight="1" x14ac:dyDescent="0.2">
      <c r="A19" s="45" t="s">
        <v>49</v>
      </c>
      <c r="B19" s="21">
        <v>4909.0050000000001</v>
      </c>
      <c r="C19" s="23">
        <v>3.6900000000000002E-2</v>
      </c>
      <c r="D19" s="45" t="s">
        <v>36</v>
      </c>
      <c r="E19" s="45" t="s">
        <v>61</v>
      </c>
      <c r="G19" s="40" t="s">
        <v>7</v>
      </c>
      <c r="H19" s="41">
        <v>-1.73000000000001E-2</v>
      </c>
    </row>
    <row r="20" spans="1:8" s="12" customFormat="1" ht="19.7" customHeight="1" x14ac:dyDescent="0.2">
      <c r="A20" s="45" t="s">
        <v>76</v>
      </c>
      <c r="B20" s="21">
        <v>4900.04</v>
      </c>
      <c r="C20" s="23">
        <v>3.6900000000000002E-2</v>
      </c>
      <c r="D20" s="45" t="s">
        <v>34</v>
      </c>
      <c r="E20" s="45" t="s">
        <v>77</v>
      </c>
      <c r="G20" s="40" t="s">
        <v>8</v>
      </c>
      <c r="H20" s="41">
        <v>1</v>
      </c>
    </row>
    <row r="21" spans="1:8" s="12" customFormat="1" ht="19.7" customHeight="1" x14ac:dyDescent="0.2">
      <c r="B21" s="47">
        <v>68517.210000000006</v>
      </c>
      <c r="C21" s="41">
        <v>0.51559999999999995</v>
      </c>
      <c r="D21" s="13"/>
      <c r="E21" s="13"/>
    </row>
    <row r="22" spans="1:8" s="12" customFormat="1" ht="24" customHeight="1" x14ac:dyDescent="0.2">
      <c r="A22" s="46" t="s">
        <v>38</v>
      </c>
      <c r="B22" s="34"/>
      <c r="C22" s="34"/>
      <c r="D22" s="34"/>
      <c r="E22" s="34"/>
    </row>
    <row r="23" spans="1:8" s="12" customFormat="1" ht="19.7" customHeight="1" x14ac:dyDescent="0.2">
      <c r="A23" s="45" t="s">
        <v>78</v>
      </c>
      <c r="B23" s="21">
        <v>7298.49</v>
      </c>
      <c r="C23" s="23">
        <v>5.4899999999999997E-2</v>
      </c>
      <c r="D23" s="45" t="s">
        <v>34</v>
      </c>
      <c r="E23" s="45" t="s">
        <v>28</v>
      </c>
    </row>
    <row r="24" spans="1:8" s="12" customFormat="1" ht="19.7" customHeight="1" x14ac:dyDescent="0.2">
      <c r="A24" s="45" t="s">
        <v>44</v>
      </c>
      <c r="B24" s="21">
        <v>7294.2524999999996</v>
      </c>
      <c r="C24" s="23">
        <v>5.4899999999999997E-2</v>
      </c>
      <c r="D24" s="45" t="s">
        <v>34</v>
      </c>
      <c r="E24" s="45" t="s">
        <v>28</v>
      </c>
    </row>
    <row r="25" spans="1:8" s="12" customFormat="1" ht="19.7" customHeight="1" x14ac:dyDescent="0.2">
      <c r="A25" s="45" t="s">
        <v>89</v>
      </c>
      <c r="B25" s="21">
        <v>4884.875</v>
      </c>
      <c r="C25" s="23">
        <v>3.6799999999999999E-2</v>
      </c>
      <c r="D25" s="45" t="s">
        <v>34</v>
      </c>
      <c r="E25" s="45" t="s">
        <v>28</v>
      </c>
    </row>
    <row r="26" spans="1:8" s="12" customFormat="1" ht="19.7" customHeight="1" x14ac:dyDescent="0.2">
      <c r="A26" s="45" t="s">
        <v>93</v>
      </c>
      <c r="B26" s="21">
        <v>4855.9949999999999</v>
      </c>
      <c r="C26" s="23">
        <v>3.6499999999999998E-2</v>
      </c>
      <c r="D26" s="45" t="s">
        <v>34</v>
      </c>
      <c r="E26" s="45" t="s">
        <v>61</v>
      </c>
    </row>
    <row r="27" spans="1:8" s="12" customFormat="1" ht="19.7" customHeight="1" x14ac:dyDescent="0.2">
      <c r="A27" s="45" t="s">
        <v>49</v>
      </c>
      <c r="B27" s="21">
        <v>3922.62</v>
      </c>
      <c r="C27" s="23">
        <v>2.9499999999999998E-2</v>
      </c>
      <c r="D27" s="45" t="s">
        <v>34</v>
      </c>
      <c r="E27" s="45" t="s">
        <v>28</v>
      </c>
    </row>
    <row r="28" spans="1:8" s="12" customFormat="1" ht="19.7" customHeight="1" x14ac:dyDescent="0.2">
      <c r="A28" s="45" t="s">
        <v>80</v>
      </c>
      <c r="B28" s="21">
        <v>3905.9279999999999</v>
      </c>
      <c r="C28" s="23">
        <v>2.9399999999999999E-2</v>
      </c>
      <c r="D28" s="45" t="s">
        <v>34</v>
      </c>
      <c r="E28" s="45" t="s">
        <v>40</v>
      </c>
    </row>
    <row r="29" spans="1:8" s="12" customFormat="1" ht="19.7" customHeight="1" x14ac:dyDescent="0.2">
      <c r="A29" s="45" t="s">
        <v>82</v>
      </c>
      <c r="B29" s="21">
        <v>3909.9920000000002</v>
      </c>
      <c r="C29" s="23">
        <v>2.9399999999999999E-2</v>
      </c>
      <c r="D29" s="45" t="s">
        <v>34</v>
      </c>
      <c r="E29" s="45" t="s">
        <v>28</v>
      </c>
    </row>
    <row r="30" spans="1:8" s="12" customFormat="1" ht="19.7" customHeight="1" x14ac:dyDescent="0.2">
      <c r="A30" s="45" t="s">
        <v>79</v>
      </c>
      <c r="B30" s="21">
        <v>2451.79</v>
      </c>
      <c r="C30" s="23">
        <v>1.84E-2</v>
      </c>
      <c r="D30" s="45" t="s">
        <v>34</v>
      </c>
      <c r="E30" s="45" t="s">
        <v>28</v>
      </c>
    </row>
    <row r="31" spans="1:8" s="12" customFormat="1" ht="19.7" customHeight="1" x14ac:dyDescent="0.2">
      <c r="A31" s="45" t="s">
        <v>54</v>
      </c>
      <c r="B31" s="21">
        <v>2429.4875000000002</v>
      </c>
      <c r="C31" s="23">
        <v>1.83E-2</v>
      </c>
      <c r="D31" s="45" t="s">
        <v>34</v>
      </c>
      <c r="E31" s="45" t="s">
        <v>40</v>
      </c>
    </row>
    <row r="32" spans="1:8" s="12" customFormat="1" ht="19.7" customHeight="1" x14ac:dyDescent="0.2">
      <c r="A32" s="45" t="s">
        <v>81</v>
      </c>
      <c r="B32" s="21">
        <v>2431.9625000000001</v>
      </c>
      <c r="C32" s="23">
        <v>1.83E-2</v>
      </c>
      <c r="D32" s="45" t="s">
        <v>34</v>
      </c>
      <c r="E32" s="45" t="s">
        <v>40</v>
      </c>
    </row>
    <row r="33" spans="1:5" s="12" customFormat="1" ht="19.7" customHeight="1" x14ac:dyDescent="0.2">
      <c r="A33" s="45" t="s">
        <v>100</v>
      </c>
      <c r="B33" s="21">
        <v>2427.5725000000002</v>
      </c>
      <c r="C33" s="23">
        <v>1.83E-2</v>
      </c>
      <c r="D33" s="45" t="s">
        <v>34</v>
      </c>
      <c r="E33" s="45" t="s">
        <v>63</v>
      </c>
    </row>
    <row r="34" spans="1:5" s="12" customFormat="1" ht="19.7" customHeight="1" x14ac:dyDescent="0.2">
      <c r="A34" s="40"/>
      <c r="B34" s="47">
        <v>45812.964999999997</v>
      </c>
      <c r="C34" s="41">
        <v>0.34470000000000001</v>
      </c>
      <c r="D34" s="13"/>
      <c r="E34" s="13"/>
    </row>
    <row r="35" spans="1:5" s="12" customFormat="1" ht="24" customHeight="1" x14ac:dyDescent="0.2">
      <c r="A35" s="14" t="s">
        <v>3</v>
      </c>
      <c r="B35" s="35"/>
      <c r="C35" s="35"/>
      <c r="D35" s="35"/>
      <c r="E35" s="35"/>
    </row>
    <row r="36" spans="1:5" s="12" customFormat="1" ht="18.2" customHeight="1" x14ac:dyDescent="0.2">
      <c r="A36" s="45" t="s">
        <v>110</v>
      </c>
      <c r="B36" s="21">
        <v>7316.0625</v>
      </c>
      <c r="C36" s="23">
        <v>5.5E-2</v>
      </c>
      <c r="D36" s="45" t="s">
        <v>9</v>
      </c>
      <c r="E36" s="45" t="s">
        <v>9</v>
      </c>
    </row>
    <row r="37" spans="1:5" s="12" customFormat="1" ht="18.2" customHeight="1" x14ac:dyDescent="0.2">
      <c r="A37" s="45" t="s">
        <v>84</v>
      </c>
      <c r="B37" s="21">
        <v>3907.0880000000002</v>
      </c>
      <c r="C37" s="23">
        <v>2.9399999999999999E-2</v>
      </c>
      <c r="D37" s="45" t="s">
        <v>9</v>
      </c>
      <c r="E37" s="45" t="s">
        <v>9</v>
      </c>
    </row>
    <row r="38" spans="1:5" s="12" customFormat="1" ht="18.2" customHeight="1" x14ac:dyDescent="0.2">
      <c r="A38" s="45" t="s">
        <v>83</v>
      </c>
      <c r="B38" s="21">
        <v>2438.6875</v>
      </c>
      <c r="C38" s="23">
        <v>1.83E-2</v>
      </c>
      <c r="D38" s="45" t="s">
        <v>9</v>
      </c>
      <c r="E38" s="45" t="s">
        <v>9</v>
      </c>
    </row>
    <row r="39" spans="1:5" s="12" customFormat="1" ht="18.2" customHeight="1" x14ac:dyDescent="0.2">
      <c r="A39" s="45" t="s">
        <v>107</v>
      </c>
      <c r="B39" s="21">
        <v>1953.5440000000001</v>
      </c>
      <c r="C39" s="23">
        <v>1.47E-2</v>
      </c>
      <c r="D39" s="45" t="s">
        <v>9</v>
      </c>
      <c r="E39" s="45" t="s">
        <v>9</v>
      </c>
    </row>
    <row r="40" spans="1:5" s="12" customFormat="1" ht="18.2" customHeight="1" x14ac:dyDescent="0.2">
      <c r="A40" s="40"/>
      <c r="B40" s="47">
        <v>15615.382</v>
      </c>
      <c r="C40" s="41">
        <v>0.1174</v>
      </c>
      <c r="D40" s="13"/>
      <c r="E40" s="13"/>
    </row>
    <row r="41" spans="1:5" s="79" customFormat="1" ht="18.2" customHeight="1" x14ac:dyDescent="0.2">
      <c r="A41" s="75" t="s">
        <v>147</v>
      </c>
      <c r="B41" s="76"/>
      <c r="C41" s="77"/>
      <c r="D41" s="78"/>
      <c r="E41" s="78"/>
    </row>
    <row r="42" spans="1:5" s="79" customFormat="1" ht="18.2" customHeight="1" x14ac:dyDescent="0.2">
      <c r="A42" s="80" t="s">
        <v>148</v>
      </c>
      <c r="B42" s="81">
        <v>170.1571089</v>
      </c>
      <c r="C42" s="77">
        <f>B42/B47</f>
        <v>1.2802214707071293E-3</v>
      </c>
      <c r="D42" s="78"/>
      <c r="E42" s="78"/>
    </row>
    <row r="43" spans="1:5" s="79" customFormat="1" ht="18.2" customHeight="1" x14ac:dyDescent="0.2">
      <c r="A43" s="82"/>
      <c r="B43" s="76">
        <f>SUM(B42)</f>
        <v>170.1571089</v>
      </c>
      <c r="C43" s="76">
        <f>SUM(C42)</f>
        <v>1.2802214707071293E-3</v>
      </c>
      <c r="D43" s="78"/>
      <c r="E43" s="78"/>
    </row>
    <row r="44" spans="1:5" s="12" customFormat="1" ht="19.7" customHeight="1" x14ac:dyDescent="0.2">
      <c r="A44" s="43" t="s">
        <v>6</v>
      </c>
      <c r="B44" s="44"/>
      <c r="C44" s="45"/>
      <c r="D44" s="44"/>
      <c r="E44" s="44"/>
    </row>
    <row r="45" spans="1:5" s="12" customFormat="1" ht="19.7" customHeight="1" x14ac:dyDescent="0.2">
      <c r="A45" s="46" t="s">
        <v>106</v>
      </c>
      <c r="B45" s="47">
        <v>5266.9540974000001</v>
      </c>
      <c r="C45" s="41">
        <v>3.9600000000000003E-2</v>
      </c>
      <c r="D45" s="40" t="s">
        <v>11</v>
      </c>
      <c r="E45" s="40" t="s">
        <v>11</v>
      </c>
    </row>
    <row r="46" spans="1:5" s="12" customFormat="1" ht="19.7" customHeight="1" x14ac:dyDescent="0.2">
      <c r="A46" s="46" t="s">
        <v>14</v>
      </c>
      <c r="B46" s="48">
        <f>B47-B45-B43-B40-B21-B34</f>
        <v>-2470.4238849999965</v>
      </c>
      <c r="C46" s="49">
        <f>B46/B47</f>
        <v>-1.8586879618314411E-2</v>
      </c>
      <c r="D46" s="44"/>
      <c r="E46" s="44"/>
    </row>
    <row r="47" spans="1:5" s="12" customFormat="1" ht="19.7" customHeight="1" x14ac:dyDescent="0.2">
      <c r="A47" s="46" t="s">
        <v>149</v>
      </c>
      <c r="B47" s="48">
        <v>132912.24432130001</v>
      </c>
      <c r="C47" s="49">
        <v>1</v>
      </c>
      <c r="D47" s="44"/>
      <c r="E47" s="44"/>
    </row>
    <row r="52" spans="1:4" x14ac:dyDescent="0.25">
      <c r="A52" s="2" t="s">
        <v>15</v>
      </c>
      <c r="B52" s="3"/>
      <c r="C52" s="4"/>
      <c r="D52" s="2"/>
    </row>
    <row r="53" spans="1:4" x14ac:dyDescent="0.25">
      <c r="A53" s="1" t="s">
        <v>47</v>
      </c>
      <c r="B53" s="5"/>
      <c r="C53" s="6"/>
      <c r="D53" s="1"/>
    </row>
    <row r="54" spans="1:4" x14ac:dyDescent="0.25">
      <c r="A54" s="7" t="s">
        <v>48</v>
      </c>
      <c r="B54" s="5"/>
      <c r="C54" s="6"/>
      <c r="D54" s="1"/>
    </row>
    <row r="55" spans="1:4" x14ac:dyDescent="0.25">
      <c r="A55" s="1"/>
      <c r="B55" s="5"/>
      <c r="C55" s="6"/>
      <c r="D55" s="1"/>
    </row>
    <row r="56" spans="1:4" x14ac:dyDescent="0.25">
      <c r="A56" s="1"/>
      <c r="B56" s="8"/>
      <c r="C56" s="6"/>
      <c r="D56" s="1"/>
    </row>
    <row r="57" spans="1:4" x14ac:dyDescent="0.25">
      <c r="A57" s="1"/>
      <c r="B57" s="5"/>
      <c r="C57" s="6"/>
    </row>
    <row r="58" spans="1:4" x14ac:dyDescent="0.25">
      <c r="A58" s="1"/>
      <c r="B58" s="5"/>
      <c r="C58" s="6"/>
    </row>
    <row r="59" spans="1:4" x14ac:dyDescent="0.25">
      <c r="A59" s="1"/>
      <c r="B59" s="5"/>
      <c r="C59" s="6"/>
    </row>
    <row r="60" spans="1:4" x14ac:dyDescent="0.25">
      <c r="A60" s="1"/>
      <c r="B60" s="5"/>
      <c r="C60" s="6"/>
    </row>
    <row r="61" spans="1:4" x14ac:dyDescent="0.25">
      <c r="A61" s="1"/>
      <c r="B61" s="5"/>
      <c r="C61" s="6"/>
    </row>
    <row r="62" spans="1:4" x14ac:dyDescent="0.25">
      <c r="A62" s="1"/>
      <c r="B62" s="5"/>
      <c r="C62" s="6"/>
    </row>
    <row r="64" spans="1:4" x14ac:dyDescent="0.25">
      <c r="A64" s="9" t="s">
        <v>18</v>
      </c>
      <c r="B64" s="5"/>
      <c r="C64" s="6"/>
    </row>
    <row r="65" spans="1:3" ht="18.75" x14ac:dyDescent="0.3">
      <c r="A65" s="10" t="s">
        <v>19</v>
      </c>
      <c r="B65" s="5"/>
      <c r="C65" s="6"/>
    </row>
    <row r="66" spans="1:3" x14ac:dyDescent="0.25">
      <c r="A66" s="1"/>
      <c r="B66" s="5"/>
      <c r="C66" s="6"/>
    </row>
    <row r="67" spans="1:3" ht="141.75" customHeight="1" x14ac:dyDescent="0.25">
      <c r="A67" s="58" t="s">
        <v>22</v>
      </c>
      <c r="B67" s="58"/>
      <c r="C67" s="6"/>
    </row>
    <row r="68" spans="1:3" x14ac:dyDescent="0.25">
      <c r="A68" s="1"/>
      <c r="B68" s="5"/>
      <c r="C68" s="6"/>
    </row>
    <row r="69" spans="1:3" x14ac:dyDescent="0.25">
      <c r="A69" s="1"/>
      <c r="B69" s="5"/>
      <c r="C69" s="6"/>
    </row>
    <row r="70" spans="1:3" x14ac:dyDescent="0.25">
      <c r="A70" s="1"/>
      <c r="B70" s="5"/>
      <c r="C70" s="6"/>
    </row>
    <row r="71" spans="1:3" x14ac:dyDescent="0.25">
      <c r="A71" s="1"/>
      <c r="B71" s="5"/>
      <c r="C71" s="6"/>
    </row>
    <row r="72" spans="1:3" x14ac:dyDescent="0.25">
      <c r="A72" s="1"/>
      <c r="B72" s="5"/>
      <c r="C72" s="6"/>
    </row>
    <row r="73" spans="1:3" x14ac:dyDescent="0.25">
      <c r="B73" s="5"/>
      <c r="C73" s="6"/>
    </row>
    <row r="74" spans="1:3" x14ac:dyDescent="0.25">
      <c r="B74" s="5"/>
      <c r="C74" s="6"/>
    </row>
    <row r="75" spans="1:3" x14ac:dyDescent="0.25">
      <c r="B75" s="5"/>
      <c r="C75" s="6"/>
    </row>
    <row r="76" spans="1:3" x14ac:dyDescent="0.25">
      <c r="B76" s="5"/>
      <c r="C76" s="6"/>
    </row>
  </sheetData>
  <mergeCells count="24">
    <mergeCell ref="A67:B67"/>
    <mergeCell ref="G7:G8"/>
    <mergeCell ref="H7:H8"/>
    <mergeCell ref="G9:G10"/>
    <mergeCell ref="H9:H10"/>
    <mergeCell ref="G15:G16"/>
    <mergeCell ref="H15:H16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:E1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3526-C2B9-4DF2-9BC1-524398DABE09}">
  <dimension ref="A1:H79"/>
  <sheetViews>
    <sheetView workbookViewId="0">
      <selection sqref="A1:E1"/>
    </sheetView>
  </sheetViews>
  <sheetFormatPr defaultRowHeight="15" x14ac:dyDescent="0.25"/>
  <cols>
    <col min="1" max="1" width="55.5703125" customWidth="1"/>
    <col min="2" max="5" width="23" customWidth="1"/>
    <col min="6" max="6" width="11.85546875" customWidth="1"/>
    <col min="7" max="7" width="22" bestFit="1" customWidth="1"/>
    <col min="8" max="8" width="13.28515625" bestFit="1" customWidth="1"/>
  </cols>
  <sheetData>
    <row r="1" spans="1:8" s="12" customFormat="1" ht="24" customHeight="1" x14ac:dyDescent="0.2">
      <c r="A1" s="59" t="s">
        <v>87</v>
      </c>
      <c r="B1" s="59"/>
      <c r="C1" s="59"/>
      <c r="D1" s="59"/>
      <c r="E1" s="59"/>
    </row>
    <row r="2" spans="1:8" s="12" customFormat="1" ht="21.95" customHeight="1" x14ac:dyDescent="0.2">
      <c r="A2" s="38" t="s">
        <v>141</v>
      </c>
      <c r="B2" s="39"/>
      <c r="C2" s="39"/>
      <c r="D2" s="39"/>
      <c r="E2" s="39"/>
    </row>
    <row r="3" spans="1:8" s="12" customFormat="1" ht="19.7" customHeight="1" x14ac:dyDescent="0.2">
      <c r="A3" s="60"/>
      <c r="B3" s="60"/>
      <c r="C3" s="60"/>
      <c r="D3" s="60"/>
      <c r="E3" s="60"/>
      <c r="G3" s="19" t="s">
        <v>1</v>
      </c>
      <c r="H3" s="19" t="s">
        <v>2</v>
      </c>
    </row>
    <row r="4" spans="1:8" s="12" customFormat="1" ht="19.7" customHeight="1" x14ac:dyDescent="0.2">
      <c r="A4" s="11" t="s">
        <v>4</v>
      </c>
      <c r="B4" s="11" t="s">
        <v>5</v>
      </c>
      <c r="C4" s="11" t="s">
        <v>2</v>
      </c>
      <c r="D4" s="11" t="s">
        <v>24</v>
      </c>
      <c r="E4" s="11" t="s">
        <v>25</v>
      </c>
      <c r="G4" s="40" t="s">
        <v>68</v>
      </c>
      <c r="H4" s="41">
        <v>0.26600000000000001</v>
      </c>
    </row>
    <row r="5" spans="1:8" s="12" customFormat="1" ht="19.7" customHeight="1" x14ac:dyDescent="0.2">
      <c r="A5" s="61"/>
      <c r="B5" s="61"/>
      <c r="C5" s="61"/>
      <c r="D5" s="61"/>
      <c r="E5" s="61"/>
      <c r="G5" s="40" t="s">
        <v>26</v>
      </c>
      <c r="H5" s="41">
        <v>0.58479999999999999</v>
      </c>
    </row>
    <row r="6" spans="1:8" s="12" customFormat="1" ht="9.6" customHeight="1" x14ac:dyDescent="0.2">
      <c r="A6" s="61"/>
      <c r="B6" s="61"/>
      <c r="C6" s="61"/>
      <c r="D6" s="61"/>
      <c r="E6" s="61"/>
      <c r="G6" s="40" t="s">
        <v>71</v>
      </c>
      <c r="H6" s="41">
        <v>4.1799999999999997E-2</v>
      </c>
    </row>
    <row r="7" spans="1:8" s="12" customFormat="1" ht="9.6" customHeight="1" x14ac:dyDescent="0.2">
      <c r="A7" s="62" t="s">
        <v>68</v>
      </c>
      <c r="B7" s="73"/>
      <c r="C7" s="73"/>
      <c r="D7" s="73"/>
      <c r="E7" s="73"/>
      <c r="G7" s="54" t="s">
        <v>3</v>
      </c>
      <c r="H7" s="55">
        <v>6.8199999999999997E-2</v>
      </c>
    </row>
    <row r="8" spans="1:8" s="12" customFormat="1" ht="9.6" customHeight="1" x14ac:dyDescent="0.2">
      <c r="A8" s="62"/>
      <c r="B8" s="73"/>
      <c r="C8" s="73"/>
      <c r="D8" s="73"/>
      <c r="E8" s="73"/>
      <c r="G8" s="54"/>
      <c r="H8" s="55"/>
    </row>
    <row r="9" spans="1:8" s="12" customFormat="1" ht="9.6" customHeight="1" x14ac:dyDescent="0.2">
      <c r="A9" s="74" t="s">
        <v>69</v>
      </c>
      <c r="B9" s="57"/>
      <c r="C9" s="57"/>
      <c r="D9" s="57"/>
      <c r="E9" s="57"/>
      <c r="G9" s="54" t="s">
        <v>6</v>
      </c>
      <c r="H9" s="55">
        <v>2.9700000000000001E-2</v>
      </c>
    </row>
    <row r="10" spans="1:8" s="12" customFormat="1" ht="13.9" customHeight="1" x14ac:dyDescent="0.2">
      <c r="A10" s="74"/>
      <c r="B10" s="57"/>
      <c r="C10" s="57"/>
      <c r="D10" s="57"/>
      <c r="E10" s="57"/>
      <c r="G10" s="54"/>
      <c r="H10" s="55"/>
    </row>
    <row r="11" spans="1:8" s="12" customFormat="1" ht="22.35" customHeight="1" x14ac:dyDescent="0.2">
      <c r="A11" s="28" t="s">
        <v>50</v>
      </c>
      <c r="B11" s="29">
        <v>15346.980550600001</v>
      </c>
      <c r="C11" s="30">
        <v>6.8699999999999997E-2</v>
      </c>
      <c r="D11" s="28" t="s">
        <v>153</v>
      </c>
      <c r="E11" s="28" t="s">
        <v>154</v>
      </c>
      <c r="G11" s="40" t="s">
        <v>7</v>
      </c>
      <c r="H11" s="41">
        <v>9.5000000000000605E-3</v>
      </c>
    </row>
    <row r="12" spans="1:8" s="12" customFormat="1" ht="22.35" customHeight="1" x14ac:dyDescent="0.2">
      <c r="A12" s="26" t="s">
        <v>88</v>
      </c>
      <c r="B12" s="24">
        <v>10521.6567034</v>
      </c>
      <c r="C12" s="25">
        <v>4.7100000000000003E-2</v>
      </c>
      <c r="D12" s="26" t="s">
        <v>27</v>
      </c>
      <c r="E12" s="26" t="s">
        <v>27</v>
      </c>
      <c r="G12" s="40" t="s">
        <v>8</v>
      </c>
      <c r="H12" s="41">
        <v>1</v>
      </c>
    </row>
    <row r="13" spans="1:8" s="12" customFormat="1" ht="22.35" customHeight="1" x14ac:dyDescent="0.2">
      <c r="A13" s="53" t="s">
        <v>54</v>
      </c>
      <c r="B13" s="20">
        <v>7756.5027739999996</v>
      </c>
      <c r="C13" s="22">
        <v>3.4700000000000002E-2</v>
      </c>
      <c r="D13" s="53" t="s">
        <v>27</v>
      </c>
      <c r="E13" s="53" t="s">
        <v>27</v>
      </c>
    </row>
    <row r="14" spans="1:8" s="12" customFormat="1" ht="19.149999999999999" customHeight="1" x14ac:dyDescent="0.2">
      <c r="A14" s="45" t="s">
        <v>89</v>
      </c>
      <c r="B14" s="21">
        <v>6706.3544844999997</v>
      </c>
      <c r="C14" s="23">
        <v>3.0000000000000002E-2</v>
      </c>
      <c r="D14" s="45" t="s">
        <v>27</v>
      </c>
      <c r="E14" s="45" t="s">
        <v>27</v>
      </c>
      <c r="G14" s="19" t="s">
        <v>10</v>
      </c>
      <c r="H14" s="19" t="s">
        <v>2</v>
      </c>
    </row>
    <row r="15" spans="1:8" s="12" customFormat="1" ht="19.7" customHeight="1" x14ac:dyDescent="0.2">
      <c r="A15" s="45" t="s">
        <v>80</v>
      </c>
      <c r="B15" s="21">
        <v>5169.6182191999997</v>
      </c>
      <c r="C15" s="23">
        <v>2.3199999999999998E-2</v>
      </c>
      <c r="D15" s="45" t="s">
        <v>27</v>
      </c>
      <c r="E15" s="45" t="s">
        <v>27</v>
      </c>
      <c r="G15" s="54" t="s">
        <v>12</v>
      </c>
      <c r="H15" s="55">
        <v>0.11</v>
      </c>
    </row>
    <row r="16" spans="1:8" s="12" customFormat="1" ht="19.149999999999999" customHeight="1" x14ac:dyDescent="0.2">
      <c r="A16" s="45" t="s">
        <v>66</v>
      </c>
      <c r="B16" s="21">
        <v>4647.9106849</v>
      </c>
      <c r="C16" s="23">
        <v>2.0799999999999999E-2</v>
      </c>
      <c r="D16" s="45" t="s">
        <v>27</v>
      </c>
      <c r="E16" s="45" t="s">
        <v>27</v>
      </c>
      <c r="G16" s="54"/>
      <c r="H16" s="55"/>
    </row>
    <row r="17" spans="1:8" s="12" customFormat="1" ht="17.45" customHeight="1" x14ac:dyDescent="0.2">
      <c r="A17" s="45" t="s">
        <v>56</v>
      </c>
      <c r="B17" s="21">
        <v>4151.1540273999999</v>
      </c>
      <c r="C17" s="23">
        <v>1.8599999999999998E-2</v>
      </c>
      <c r="D17" s="45" t="s">
        <v>27</v>
      </c>
      <c r="E17" s="45" t="s">
        <v>27</v>
      </c>
      <c r="G17" s="40" t="s">
        <v>29</v>
      </c>
      <c r="H17" s="41">
        <v>0.8508</v>
      </c>
    </row>
    <row r="18" spans="1:8" s="12" customFormat="1" ht="22.15" customHeight="1" x14ac:dyDescent="0.2">
      <c r="A18" s="45" t="s">
        <v>90</v>
      </c>
      <c r="B18" s="21">
        <v>2587.0629451999998</v>
      </c>
      <c r="C18" s="23">
        <v>1.1599999999999999E-2</v>
      </c>
      <c r="D18" s="45" t="s">
        <v>27</v>
      </c>
      <c r="E18" s="45" t="s">
        <v>27</v>
      </c>
      <c r="G18" s="40" t="s">
        <v>13</v>
      </c>
      <c r="H18" s="41">
        <v>2.9700000000000001E-2</v>
      </c>
    </row>
    <row r="19" spans="1:8" s="12" customFormat="1" ht="22.35" customHeight="1" x14ac:dyDescent="0.2">
      <c r="A19" s="45" t="s">
        <v>94</v>
      </c>
      <c r="B19" s="21">
        <v>2518.8538699000001</v>
      </c>
      <c r="C19" s="23">
        <v>1.1299999999999999E-2</v>
      </c>
      <c r="D19" s="45" t="s">
        <v>27</v>
      </c>
      <c r="E19" s="45" t="s">
        <v>27</v>
      </c>
      <c r="G19" s="40" t="s">
        <v>7</v>
      </c>
      <c r="H19" s="41">
        <v>9.5000000000000605E-3</v>
      </c>
    </row>
    <row r="20" spans="1:8" s="12" customFormat="1" ht="22.35" customHeight="1" x14ac:dyDescent="0.2">
      <c r="A20" s="40"/>
      <c r="B20" s="47">
        <v>59406.094259099998</v>
      </c>
      <c r="C20" s="41">
        <v>0.26600000000000001</v>
      </c>
      <c r="D20" s="13"/>
      <c r="E20" s="13"/>
      <c r="G20" s="40" t="s">
        <v>8</v>
      </c>
      <c r="H20" s="41">
        <v>1</v>
      </c>
    </row>
    <row r="21" spans="1:8" s="12" customFormat="1" ht="22.35" customHeight="1" x14ac:dyDescent="0.2">
      <c r="A21" s="14" t="s">
        <v>26</v>
      </c>
      <c r="B21" s="13"/>
      <c r="C21" s="13"/>
      <c r="D21" s="13"/>
      <c r="E21" s="13"/>
    </row>
    <row r="22" spans="1:8" s="12" customFormat="1" ht="19.7" customHeight="1" x14ac:dyDescent="0.2">
      <c r="A22" s="46" t="s">
        <v>30</v>
      </c>
      <c r="B22" s="34"/>
      <c r="C22" s="34"/>
      <c r="D22" s="34"/>
      <c r="E22" s="34"/>
    </row>
    <row r="23" spans="1:8" s="12" customFormat="1" ht="18.2" customHeight="1" x14ac:dyDescent="0.2">
      <c r="A23" s="45" t="s">
        <v>33</v>
      </c>
      <c r="B23" s="21">
        <v>19527.29</v>
      </c>
      <c r="C23" s="23">
        <v>8.7499999999999994E-2</v>
      </c>
      <c r="D23" s="45" t="s">
        <v>34</v>
      </c>
      <c r="E23" s="45" t="s">
        <v>128</v>
      </c>
    </row>
    <row r="24" spans="1:8" s="12" customFormat="1" ht="18.2" customHeight="1" x14ac:dyDescent="0.2">
      <c r="A24" s="45" t="s">
        <v>37</v>
      </c>
      <c r="B24" s="21">
        <v>14783.655000000001</v>
      </c>
      <c r="C24" s="23">
        <v>6.6199999999999995E-2</v>
      </c>
      <c r="D24" s="45" t="s">
        <v>34</v>
      </c>
      <c r="E24" s="45" t="s">
        <v>40</v>
      </c>
    </row>
    <row r="25" spans="1:8" s="12" customFormat="1" ht="18.2" customHeight="1" x14ac:dyDescent="0.2">
      <c r="A25" s="45" t="s">
        <v>49</v>
      </c>
      <c r="B25" s="21">
        <v>14712.01</v>
      </c>
      <c r="C25" s="23">
        <v>6.59E-2</v>
      </c>
      <c r="D25" s="45" t="s">
        <v>36</v>
      </c>
      <c r="E25" s="45" t="s">
        <v>61</v>
      </c>
    </row>
    <row r="26" spans="1:8" s="12" customFormat="1" ht="18.2" customHeight="1" x14ac:dyDescent="0.2">
      <c r="A26" s="45" t="s">
        <v>35</v>
      </c>
      <c r="B26" s="21">
        <v>9811.74</v>
      </c>
      <c r="C26" s="23">
        <v>4.3999999999999997E-2</v>
      </c>
      <c r="D26" s="45" t="s">
        <v>34</v>
      </c>
      <c r="E26" s="45" t="s">
        <v>40</v>
      </c>
    </row>
    <row r="27" spans="1:8" s="12" customFormat="1" ht="18.2" customHeight="1" x14ac:dyDescent="0.2">
      <c r="A27" s="45" t="s">
        <v>31</v>
      </c>
      <c r="B27" s="21">
        <v>7374.2924999999996</v>
      </c>
      <c r="C27" s="23">
        <v>3.3000000000000002E-2</v>
      </c>
      <c r="D27" s="45" t="s">
        <v>62</v>
      </c>
      <c r="E27" s="45" t="s">
        <v>27</v>
      </c>
    </row>
    <row r="28" spans="1:8" s="12" customFormat="1" ht="18.2" customHeight="1" x14ac:dyDescent="0.2">
      <c r="A28" s="45" t="s">
        <v>91</v>
      </c>
      <c r="B28" s="21">
        <v>4963.57</v>
      </c>
      <c r="C28" s="23">
        <v>2.2200000000000001E-2</v>
      </c>
      <c r="D28" s="45" t="s">
        <v>32</v>
      </c>
      <c r="E28" s="45" t="s">
        <v>27</v>
      </c>
    </row>
    <row r="29" spans="1:8" s="12" customFormat="1" ht="18.2" customHeight="1" x14ac:dyDescent="0.2">
      <c r="A29" s="45" t="s">
        <v>75</v>
      </c>
      <c r="B29" s="21">
        <v>4898.8</v>
      </c>
      <c r="C29" s="23">
        <v>2.1899999999999999E-2</v>
      </c>
      <c r="D29" s="45" t="s">
        <v>34</v>
      </c>
      <c r="E29" s="45" t="s">
        <v>28</v>
      </c>
    </row>
    <row r="30" spans="1:8" s="12" customFormat="1" ht="18.2" customHeight="1" x14ac:dyDescent="0.2">
      <c r="A30" s="45" t="s">
        <v>78</v>
      </c>
      <c r="B30" s="21">
        <v>4873.1949999999997</v>
      </c>
      <c r="C30" s="23">
        <v>2.18E-2</v>
      </c>
      <c r="D30" s="45" t="s">
        <v>34</v>
      </c>
      <c r="E30" s="45" t="s">
        <v>40</v>
      </c>
    </row>
    <row r="31" spans="1:8" s="12" customFormat="1" ht="18.2" customHeight="1" x14ac:dyDescent="0.2">
      <c r="A31" s="40"/>
      <c r="B31" s="47">
        <v>80944.552500000005</v>
      </c>
      <c r="C31" s="41">
        <v>0.36249999999999999</v>
      </c>
      <c r="D31" s="13"/>
      <c r="E31" s="13"/>
    </row>
    <row r="32" spans="1:8" s="12" customFormat="1" ht="18.2" customHeight="1" x14ac:dyDescent="0.2">
      <c r="A32" s="46" t="s">
        <v>38</v>
      </c>
      <c r="B32" s="34"/>
      <c r="C32" s="34"/>
      <c r="D32" s="34"/>
      <c r="E32" s="34"/>
    </row>
    <row r="33" spans="1:5" s="12" customFormat="1" ht="24" customHeight="1" x14ac:dyDescent="0.2">
      <c r="A33" s="45" t="s">
        <v>80</v>
      </c>
      <c r="B33" s="21">
        <v>10817.072</v>
      </c>
      <c r="C33" s="23">
        <v>4.8500000000000001E-2</v>
      </c>
      <c r="D33" s="45" t="s">
        <v>34</v>
      </c>
      <c r="E33" s="45" t="s">
        <v>40</v>
      </c>
    </row>
    <row r="34" spans="1:5" s="12" customFormat="1" ht="19.7" customHeight="1" x14ac:dyDescent="0.2">
      <c r="A34" s="45" t="s">
        <v>85</v>
      </c>
      <c r="B34" s="21">
        <v>9758.74</v>
      </c>
      <c r="C34" s="23">
        <v>4.3700000000000003E-2</v>
      </c>
      <c r="D34" s="45" t="s">
        <v>32</v>
      </c>
      <c r="E34" s="45" t="s">
        <v>61</v>
      </c>
    </row>
    <row r="35" spans="1:5" s="12" customFormat="1" ht="19.7" customHeight="1" x14ac:dyDescent="0.2">
      <c r="A35" s="45" t="s">
        <v>79</v>
      </c>
      <c r="B35" s="21">
        <v>9680.0499999999993</v>
      </c>
      <c r="C35" s="23">
        <v>4.3400000000000001E-2</v>
      </c>
      <c r="D35" s="45" t="s">
        <v>34</v>
      </c>
      <c r="E35" s="45" t="s">
        <v>28</v>
      </c>
    </row>
    <row r="36" spans="1:5" s="12" customFormat="1" ht="19.7" customHeight="1" x14ac:dyDescent="0.2">
      <c r="A36" s="45" t="s">
        <v>35</v>
      </c>
      <c r="B36" s="21">
        <v>4897.8450000000003</v>
      </c>
      <c r="C36" s="23">
        <v>2.1899999999999999E-2</v>
      </c>
      <c r="D36" s="45" t="s">
        <v>36</v>
      </c>
      <c r="E36" s="45" t="s">
        <v>28</v>
      </c>
    </row>
    <row r="37" spans="1:5" s="12" customFormat="1" ht="19.7" customHeight="1" x14ac:dyDescent="0.2">
      <c r="A37" s="45" t="s">
        <v>49</v>
      </c>
      <c r="B37" s="21">
        <v>4861.25</v>
      </c>
      <c r="C37" s="23">
        <v>2.18E-2</v>
      </c>
      <c r="D37" s="45" t="s">
        <v>36</v>
      </c>
      <c r="E37" s="45" t="s">
        <v>28</v>
      </c>
    </row>
    <row r="38" spans="1:5" s="12" customFormat="1" ht="19.7" customHeight="1" x14ac:dyDescent="0.2">
      <c r="A38" s="45" t="s">
        <v>44</v>
      </c>
      <c r="B38" s="21">
        <v>4857.4250000000002</v>
      </c>
      <c r="C38" s="23">
        <v>2.18E-2</v>
      </c>
      <c r="D38" s="45" t="s">
        <v>34</v>
      </c>
      <c r="E38" s="45" t="s">
        <v>28</v>
      </c>
    </row>
    <row r="39" spans="1:5" s="12" customFormat="1" ht="19.7" customHeight="1" x14ac:dyDescent="0.2">
      <c r="A39" s="45" t="s">
        <v>93</v>
      </c>
      <c r="B39" s="21">
        <v>4763.54</v>
      </c>
      <c r="C39" s="23">
        <v>2.1299999999999999E-2</v>
      </c>
      <c r="D39" s="45" t="s">
        <v>34</v>
      </c>
      <c r="E39" s="45" t="s">
        <v>61</v>
      </c>
    </row>
    <row r="40" spans="1:5" s="12" customFormat="1" ht="19.7" customHeight="1" x14ac:dyDescent="0.2">
      <c r="A40" s="40"/>
      <c r="B40" s="47">
        <v>49635.921999999999</v>
      </c>
      <c r="C40" s="41">
        <v>0.22239999999999999</v>
      </c>
      <c r="D40" s="13"/>
      <c r="E40" s="13"/>
    </row>
    <row r="41" spans="1:5" s="12" customFormat="1" ht="19.7" customHeight="1" x14ac:dyDescent="0.2">
      <c r="A41" s="14" t="s">
        <v>71</v>
      </c>
      <c r="B41" s="34"/>
      <c r="C41" s="34"/>
      <c r="D41" s="34"/>
      <c r="E41" s="34"/>
    </row>
    <row r="42" spans="1:5" s="12" customFormat="1" ht="24" customHeight="1" x14ac:dyDescent="0.2">
      <c r="A42" s="45" t="s">
        <v>137</v>
      </c>
      <c r="B42" s="21">
        <v>5130.9041667000001</v>
      </c>
      <c r="C42" s="23">
        <v>2.3E-2</v>
      </c>
      <c r="D42" s="45" t="s">
        <v>9</v>
      </c>
      <c r="E42" s="45" t="s">
        <v>9</v>
      </c>
    </row>
    <row r="43" spans="1:5" s="12" customFormat="1" ht="18.2" customHeight="1" x14ac:dyDescent="0.2">
      <c r="A43" s="45" t="s">
        <v>138</v>
      </c>
      <c r="B43" s="21">
        <v>4193.3008889000002</v>
      </c>
      <c r="C43" s="23">
        <v>1.8800000000000001E-2</v>
      </c>
      <c r="D43" s="45" t="s">
        <v>9</v>
      </c>
      <c r="E43" s="45" t="s">
        <v>9</v>
      </c>
    </row>
    <row r="44" spans="1:5" s="12" customFormat="1" ht="18.2" customHeight="1" x14ac:dyDescent="0.2">
      <c r="A44" s="40"/>
      <c r="B44" s="47">
        <v>9324.2050555999995</v>
      </c>
      <c r="C44" s="41">
        <v>4.1799999999999997E-2</v>
      </c>
      <c r="D44" s="13"/>
      <c r="E44" s="13"/>
    </row>
    <row r="45" spans="1:5" s="12" customFormat="1" ht="18.2" customHeight="1" x14ac:dyDescent="0.2">
      <c r="A45" s="14" t="s">
        <v>3</v>
      </c>
      <c r="B45" s="35"/>
      <c r="C45" s="35"/>
      <c r="D45" s="35"/>
      <c r="E45" s="35"/>
    </row>
    <row r="46" spans="1:5" s="12" customFormat="1" ht="24" customHeight="1" x14ac:dyDescent="0.2">
      <c r="A46" s="45" t="s">
        <v>107</v>
      </c>
      <c r="B46" s="21">
        <v>4883.8599999999997</v>
      </c>
      <c r="C46" s="23">
        <v>2.1899999999999999E-2</v>
      </c>
      <c r="D46" s="45" t="s">
        <v>9</v>
      </c>
      <c r="E46" s="45" t="s">
        <v>9</v>
      </c>
    </row>
    <row r="47" spans="1:5" s="12" customFormat="1" ht="18.2" customHeight="1" x14ac:dyDescent="0.2">
      <c r="A47" s="45" t="s">
        <v>109</v>
      </c>
      <c r="B47" s="21">
        <v>3944.08</v>
      </c>
      <c r="C47" s="23">
        <v>1.77E-2</v>
      </c>
      <c r="D47" s="45" t="s">
        <v>9</v>
      </c>
      <c r="E47" s="45" t="s">
        <v>9</v>
      </c>
    </row>
    <row r="48" spans="1:5" s="12" customFormat="1" ht="18.2" customHeight="1" x14ac:dyDescent="0.2">
      <c r="A48" s="45" t="s">
        <v>83</v>
      </c>
      <c r="B48" s="21">
        <v>3901.9</v>
      </c>
      <c r="C48" s="23">
        <v>1.7500000000000002E-2</v>
      </c>
      <c r="D48" s="45" t="s">
        <v>9</v>
      </c>
      <c r="E48" s="45" t="s">
        <v>9</v>
      </c>
    </row>
    <row r="49" spans="1:5" s="12" customFormat="1" ht="18.2" customHeight="1" x14ac:dyDescent="0.2">
      <c r="A49" s="45" t="s">
        <v>92</v>
      </c>
      <c r="B49" s="21">
        <v>2468.27</v>
      </c>
      <c r="C49" s="23">
        <v>1.11E-2</v>
      </c>
      <c r="D49" s="45" t="s">
        <v>9</v>
      </c>
      <c r="E49" s="45" t="s">
        <v>9</v>
      </c>
    </row>
    <row r="50" spans="1:5" s="12" customFormat="1" ht="18.2" customHeight="1" x14ac:dyDescent="0.2">
      <c r="A50" s="40"/>
      <c r="B50" s="47">
        <v>15198.11</v>
      </c>
      <c r="C50" s="41">
        <v>6.8199999999999997E-2</v>
      </c>
      <c r="D50" s="13"/>
      <c r="E50" s="13"/>
    </row>
    <row r="51" spans="1:5" s="79" customFormat="1" ht="18.2" customHeight="1" x14ac:dyDescent="0.2">
      <c r="A51" s="75" t="s">
        <v>147</v>
      </c>
      <c r="B51" s="76"/>
      <c r="C51" s="77"/>
      <c r="D51" s="78"/>
      <c r="E51" s="78"/>
    </row>
    <row r="52" spans="1:5" s="79" customFormat="1" ht="18.2" customHeight="1" x14ac:dyDescent="0.2">
      <c r="A52" s="80" t="s">
        <v>148</v>
      </c>
      <c r="B52" s="81">
        <v>593.49773259999995</v>
      </c>
      <c r="C52" s="77">
        <f>B52/B57</f>
        <v>2.6585855520944333E-3</v>
      </c>
      <c r="D52" s="78"/>
      <c r="E52" s="78"/>
    </row>
    <row r="53" spans="1:5" s="79" customFormat="1" ht="18.2" customHeight="1" x14ac:dyDescent="0.2">
      <c r="A53" s="82"/>
      <c r="B53" s="76">
        <f>SUM(B52)</f>
        <v>593.49773259999995</v>
      </c>
      <c r="C53" s="76">
        <f>SUM(C52)</f>
        <v>2.6585855520944333E-3</v>
      </c>
      <c r="D53" s="78"/>
      <c r="E53" s="78"/>
    </row>
    <row r="54" spans="1:5" s="12" customFormat="1" ht="18.2" customHeight="1" x14ac:dyDescent="0.2">
      <c r="A54" s="43" t="s">
        <v>6</v>
      </c>
      <c r="B54" s="44"/>
      <c r="C54" s="45"/>
      <c r="D54" s="44"/>
      <c r="E54" s="44"/>
    </row>
    <row r="55" spans="1:5" s="12" customFormat="1" ht="19.7" customHeight="1" x14ac:dyDescent="0.2">
      <c r="A55" s="46" t="s">
        <v>106</v>
      </c>
      <c r="B55" s="47">
        <v>6625.3600149000004</v>
      </c>
      <c r="C55" s="41">
        <v>2.9700000000000001E-2</v>
      </c>
      <c r="D55" s="40" t="s">
        <v>11</v>
      </c>
      <c r="E55" s="40" t="s">
        <v>11</v>
      </c>
    </row>
    <row r="56" spans="1:5" s="12" customFormat="1" ht="19.7" customHeight="1" x14ac:dyDescent="0.2">
      <c r="A56" s="46" t="s">
        <v>14</v>
      </c>
      <c r="B56" s="48">
        <f>B57-B55-B53-B50-B44-B40-B20-B31</f>
        <v>1510.413076999961</v>
      </c>
      <c r="C56" s="84">
        <f>C57-C55-C53-C50-C44-C40-C20-C31</f>
        <v>6.7414144479057136E-3</v>
      </c>
      <c r="D56" s="44"/>
      <c r="E56" s="44"/>
    </row>
    <row r="57" spans="1:5" s="12" customFormat="1" ht="19.7" customHeight="1" x14ac:dyDescent="0.2">
      <c r="A57" s="46" t="s">
        <v>149</v>
      </c>
      <c r="B57" s="48">
        <v>223238.15463919999</v>
      </c>
      <c r="C57" s="49">
        <v>1</v>
      </c>
      <c r="D57" s="44"/>
      <c r="E57" s="44"/>
    </row>
    <row r="61" spans="1:5" ht="75" x14ac:dyDescent="0.25">
      <c r="A61" s="15" t="s">
        <v>21</v>
      </c>
    </row>
    <row r="62" spans="1:5" x14ac:dyDescent="0.25">
      <c r="A62" t="s">
        <v>15</v>
      </c>
    </row>
    <row r="63" spans="1:5" x14ac:dyDescent="0.25">
      <c r="A63" t="s">
        <v>16</v>
      </c>
    </row>
    <row r="64" spans="1:5" x14ac:dyDescent="0.25">
      <c r="A64" t="s">
        <v>17</v>
      </c>
    </row>
    <row r="74" spans="1:1" x14ac:dyDescent="0.25">
      <c r="A74" s="16" t="s">
        <v>18</v>
      </c>
    </row>
    <row r="75" spans="1:1" x14ac:dyDescent="0.25">
      <c r="A75" s="16"/>
    </row>
    <row r="76" spans="1:1" ht="18.75" x14ac:dyDescent="0.3">
      <c r="A76" s="17" t="s">
        <v>19</v>
      </c>
    </row>
    <row r="79" spans="1:1" ht="210" x14ac:dyDescent="0.25">
      <c r="A79" s="18" t="s">
        <v>22</v>
      </c>
    </row>
  </sheetData>
  <mergeCells count="23">
    <mergeCell ref="E7:E8"/>
    <mergeCell ref="E9:E10"/>
    <mergeCell ref="G7:G8"/>
    <mergeCell ref="H7:H8"/>
    <mergeCell ref="G9:G10"/>
    <mergeCell ref="H9:H10"/>
    <mergeCell ref="G15:G16"/>
    <mergeCell ref="H15:H16"/>
    <mergeCell ref="A5:A6"/>
    <mergeCell ref="B5:B6"/>
    <mergeCell ref="C5:C6"/>
    <mergeCell ref="D5:D6"/>
    <mergeCell ref="A1:E1"/>
    <mergeCell ref="A3:E3"/>
    <mergeCell ref="E5:E6"/>
    <mergeCell ref="A7:A8"/>
    <mergeCell ref="B7:B8"/>
    <mergeCell ref="C7:C8"/>
    <mergeCell ref="D7:D8"/>
    <mergeCell ref="A9:A10"/>
    <mergeCell ref="B9:B10"/>
    <mergeCell ref="C9:C10"/>
    <mergeCell ref="D9:D1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EBED-5D37-40D3-94F9-A3AB43E1F126}">
  <dimension ref="A1:H78"/>
  <sheetViews>
    <sheetView tabSelected="1" workbookViewId="0">
      <selection activeCell="B2" sqref="B2"/>
    </sheetView>
  </sheetViews>
  <sheetFormatPr defaultRowHeight="15" x14ac:dyDescent="0.25"/>
  <cols>
    <col min="1" max="1" width="55.5703125" customWidth="1"/>
    <col min="2" max="5" width="23" customWidth="1"/>
    <col min="6" max="6" width="11.85546875" customWidth="1"/>
    <col min="7" max="7" width="22" bestFit="1" customWidth="1"/>
    <col min="8" max="8" width="13.28515625" bestFit="1" customWidth="1"/>
  </cols>
  <sheetData>
    <row r="1" spans="1:8" s="12" customFormat="1" ht="12" x14ac:dyDescent="0.2">
      <c r="A1" s="59" t="s">
        <v>113</v>
      </c>
      <c r="B1" s="59"/>
      <c r="C1" s="59"/>
      <c r="D1" s="59"/>
      <c r="E1" s="59"/>
    </row>
    <row r="2" spans="1:8" s="12" customFormat="1" ht="12" x14ac:dyDescent="0.2">
      <c r="A2" s="38" t="s">
        <v>141</v>
      </c>
      <c r="B2" s="39"/>
      <c r="C2" s="39"/>
      <c r="D2" s="39"/>
      <c r="E2" s="39"/>
    </row>
    <row r="3" spans="1:8" s="12" customFormat="1" ht="12" x14ac:dyDescent="0.2">
      <c r="A3" s="60"/>
      <c r="B3" s="60"/>
      <c r="C3" s="60"/>
      <c r="D3" s="60"/>
      <c r="E3" s="60"/>
      <c r="G3" s="19" t="s">
        <v>1</v>
      </c>
      <c r="H3" s="19" t="s">
        <v>2</v>
      </c>
    </row>
    <row r="4" spans="1:8" s="12" customFormat="1" ht="12" x14ac:dyDescent="0.2">
      <c r="A4" s="11" t="s">
        <v>4</v>
      </c>
      <c r="B4" s="11" t="s">
        <v>5</v>
      </c>
      <c r="C4" s="11" t="s">
        <v>2</v>
      </c>
      <c r="D4" s="11" t="s">
        <v>24</v>
      </c>
      <c r="E4" s="11" t="s">
        <v>25</v>
      </c>
      <c r="G4" s="40" t="s">
        <v>68</v>
      </c>
      <c r="H4" s="41">
        <v>0.56020000000000003</v>
      </c>
    </row>
    <row r="5" spans="1:8" s="12" customFormat="1" ht="12" x14ac:dyDescent="0.2">
      <c r="A5" s="61"/>
      <c r="B5" s="61"/>
      <c r="C5" s="61"/>
      <c r="D5" s="61"/>
      <c r="E5" s="61"/>
      <c r="G5" s="40" t="s">
        <v>26</v>
      </c>
      <c r="H5" s="41">
        <v>0.28170000000000001</v>
      </c>
    </row>
    <row r="6" spans="1:8" s="12" customFormat="1" ht="12" x14ac:dyDescent="0.2">
      <c r="A6" s="61"/>
      <c r="B6" s="61"/>
      <c r="C6" s="61"/>
      <c r="D6" s="61"/>
      <c r="E6" s="61"/>
      <c r="G6" s="40" t="s">
        <v>71</v>
      </c>
      <c r="H6" s="41">
        <v>0.1472</v>
      </c>
    </row>
    <row r="7" spans="1:8" s="12" customFormat="1" ht="12" x14ac:dyDescent="0.2">
      <c r="A7" s="62" t="s">
        <v>68</v>
      </c>
      <c r="B7" s="73"/>
      <c r="C7" s="73"/>
      <c r="D7" s="73"/>
      <c r="E7" s="73"/>
      <c r="G7" s="54" t="s">
        <v>6</v>
      </c>
      <c r="H7" s="55">
        <v>0.01</v>
      </c>
    </row>
    <row r="8" spans="1:8" s="12" customFormat="1" ht="12" x14ac:dyDescent="0.2">
      <c r="A8" s="62"/>
      <c r="B8" s="73"/>
      <c r="C8" s="73"/>
      <c r="D8" s="73"/>
      <c r="E8" s="73"/>
      <c r="G8" s="54"/>
      <c r="H8" s="55"/>
    </row>
    <row r="9" spans="1:8" s="12" customFormat="1" ht="12" x14ac:dyDescent="0.2">
      <c r="A9" s="74" t="s">
        <v>69</v>
      </c>
      <c r="B9" s="57"/>
      <c r="C9" s="57"/>
      <c r="D9" s="57"/>
      <c r="E9" s="57"/>
      <c r="G9" s="54" t="s">
        <v>7</v>
      </c>
      <c r="H9" s="55">
        <v>8.9999999999990099E-4</v>
      </c>
    </row>
    <row r="10" spans="1:8" s="12" customFormat="1" ht="12" x14ac:dyDescent="0.2">
      <c r="A10" s="74"/>
      <c r="B10" s="57"/>
      <c r="C10" s="57"/>
      <c r="D10" s="57"/>
      <c r="E10" s="57"/>
      <c r="G10" s="54"/>
      <c r="H10" s="55"/>
    </row>
    <row r="11" spans="1:8" s="12" customFormat="1" ht="12" x14ac:dyDescent="0.2">
      <c r="A11" s="28" t="s">
        <v>50</v>
      </c>
      <c r="B11" s="29">
        <v>3559.5708835</v>
      </c>
      <c r="C11" s="30">
        <v>6.8500000000000005E-2</v>
      </c>
      <c r="D11" s="28" t="s">
        <v>154</v>
      </c>
      <c r="E11" s="28" t="s">
        <v>154</v>
      </c>
      <c r="G11" s="40" t="s">
        <v>8</v>
      </c>
      <c r="H11" s="41">
        <v>1</v>
      </c>
    </row>
    <row r="12" spans="1:8" s="12" customFormat="1" ht="12" x14ac:dyDescent="0.2">
      <c r="A12" s="26" t="s">
        <v>88</v>
      </c>
      <c r="B12" s="24">
        <v>3523.6654317000002</v>
      </c>
      <c r="C12" s="25">
        <v>6.7799999999999999E-2</v>
      </c>
      <c r="D12" s="26" t="s">
        <v>27</v>
      </c>
      <c r="E12" s="26" t="s">
        <v>27</v>
      </c>
    </row>
    <row r="13" spans="1:8" s="12" customFormat="1" ht="12" x14ac:dyDescent="0.2">
      <c r="A13" s="53" t="s">
        <v>114</v>
      </c>
      <c r="B13" s="20">
        <v>2698.5122259999998</v>
      </c>
      <c r="C13" s="22">
        <v>5.1900000000000002E-2</v>
      </c>
      <c r="D13" s="53" t="s">
        <v>74</v>
      </c>
      <c r="E13" s="53" t="s">
        <v>74</v>
      </c>
    </row>
    <row r="14" spans="1:8" s="12" customFormat="1" ht="12" x14ac:dyDescent="0.2">
      <c r="A14" s="45" t="s">
        <v>115</v>
      </c>
      <c r="B14" s="21">
        <v>2640.2534246999999</v>
      </c>
      <c r="C14" s="23">
        <v>5.0799999999999998E-2</v>
      </c>
      <c r="D14" s="45" t="s">
        <v>116</v>
      </c>
      <c r="E14" s="45" t="s">
        <v>116</v>
      </c>
      <c r="G14" s="19" t="s">
        <v>10</v>
      </c>
      <c r="H14" s="19" t="s">
        <v>2</v>
      </c>
    </row>
    <row r="15" spans="1:8" s="12" customFormat="1" ht="12" x14ac:dyDescent="0.2">
      <c r="A15" s="45" t="s">
        <v>117</v>
      </c>
      <c r="B15" s="21">
        <v>2579.4157876999998</v>
      </c>
      <c r="C15" s="23">
        <v>4.9599999999999998E-2</v>
      </c>
      <c r="D15" s="45" t="s">
        <v>27</v>
      </c>
      <c r="E15" s="45" t="s">
        <v>27</v>
      </c>
      <c r="G15" s="40" t="s">
        <v>12</v>
      </c>
      <c r="H15" s="41">
        <v>0.1472</v>
      </c>
    </row>
    <row r="16" spans="1:8" s="12" customFormat="1" ht="12" x14ac:dyDescent="0.2">
      <c r="A16" s="92" t="s">
        <v>155</v>
      </c>
      <c r="B16" s="93">
        <v>2573.1785958999999</v>
      </c>
      <c r="C16" s="94">
        <v>4.9500000000000002E-2</v>
      </c>
      <c r="D16" s="92" t="s">
        <v>28</v>
      </c>
      <c r="E16" s="92" t="s">
        <v>28</v>
      </c>
      <c r="G16" s="54" t="s">
        <v>29</v>
      </c>
      <c r="H16" s="55">
        <v>0.84189999999999998</v>
      </c>
    </row>
    <row r="17" spans="1:8" s="12" customFormat="1" ht="12" x14ac:dyDescent="0.2">
      <c r="A17" s="45" t="s">
        <v>93</v>
      </c>
      <c r="B17" s="21">
        <v>2549.8055190999999</v>
      </c>
      <c r="C17" s="23">
        <v>4.9000000000000002E-2</v>
      </c>
      <c r="D17" s="45" t="s">
        <v>27</v>
      </c>
      <c r="E17" s="45" t="s">
        <v>27</v>
      </c>
      <c r="G17" s="54"/>
      <c r="H17" s="55"/>
    </row>
    <row r="18" spans="1:8" s="12" customFormat="1" ht="12" x14ac:dyDescent="0.2">
      <c r="A18" s="31" t="s">
        <v>94</v>
      </c>
      <c r="B18" s="32">
        <v>2518.8538699000001</v>
      </c>
      <c r="C18" s="33">
        <v>4.8500000000000001E-2</v>
      </c>
      <c r="D18" s="31" t="s">
        <v>27</v>
      </c>
      <c r="E18" s="31" t="s">
        <v>27</v>
      </c>
      <c r="G18" s="40" t="s">
        <v>13</v>
      </c>
      <c r="H18" s="41">
        <v>0.01</v>
      </c>
    </row>
    <row r="19" spans="1:8" s="12" customFormat="1" ht="12" x14ac:dyDescent="0.2">
      <c r="A19" s="45" t="s">
        <v>118</v>
      </c>
      <c r="B19" s="21">
        <v>2006.9259726</v>
      </c>
      <c r="C19" s="23">
        <v>3.8600000000000002E-2</v>
      </c>
      <c r="D19" s="45" t="s">
        <v>27</v>
      </c>
      <c r="E19" s="45" t="s">
        <v>27</v>
      </c>
      <c r="G19" s="40" t="s">
        <v>7</v>
      </c>
      <c r="H19" s="41">
        <v>8.9999999999990099E-4</v>
      </c>
    </row>
    <row r="20" spans="1:8" s="12" customFormat="1" ht="12" x14ac:dyDescent="0.2">
      <c r="A20" s="45" t="s">
        <v>119</v>
      </c>
      <c r="B20" s="21">
        <v>1303.9687397</v>
      </c>
      <c r="C20" s="23">
        <v>2.5100000000000001E-2</v>
      </c>
      <c r="D20" s="45" t="s">
        <v>42</v>
      </c>
      <c r="E20" s="45" t="s">
        <v>42</v>
      </c>
      <c r="G20" s="40" t="s">
        <v>8</v>
      </c>
      <c r="H20" s="41">
        <v>1</v>
      </c>
    </row>
    <row r="21" spans="1:8" s="12" customFormat="1" ht="12" x14ac:dyDescent="0.2">
      <c r="A21" s="45" t="s">
        <v>120</v>
      </c>
      <c r="B21" s="21">
        <v>1216.4787279</v>
      </c>
      <c r="C21" s="23">
        <v>2.3400000000000001E-2</v>
      </c>
      <c r="D21" s="45" t="s">
        <v>42</v>
      </c>
      <c r="E21" s="45" t="s">
        <v>42</v>
      </c>
    </row>
    <row r="22" spans="1:8" s="12" customFormat="1" ht="12" x14ac:dyDescent="0.2">
      <c r="A22" s="45" t="s">
        <v>35</v>
      </c>
      <c r="B22" s="21">
        <v>1012.7855753</v>
      </c>
      <c r="C22" s="23">
        <v>1.95E-2</v>
      </c>
      <c r="D22" s="45" t="s">
        <v>40</v>
      </c>
      <c r="E22" s="45" t="s">
        <v>40</v>
      </c>
    </row>
    <row r="23" spans="1:8" s="12" customFormat="1" ht="12" x14ac:dyDescent="0.2">
      <c r="A23" s="45" t="s">
        <v>95</v>
      </c>
      <c r="B23" s="21">
        <v>520.95582190000005</v>
      </c>
      <c r="C23" s="23">
        <v>0.01</v>
      </c>
      <c r="D23" s="45" t="s">
        <v>42</v>
      </c>
      <c r="E23" s="45" t="s">
        <v>42</v>
      </c>
    </row>
    <row r="24" spans="1:8" s="12" customFormat="1" ht="12" x14ac:dyDescent="0.2">
      <c r="A24" s="40"/>
      <c r="B24" s="47">
        <v>28704.3705759</v>
      </c>
      <c r="C24" s="41">
        <v>0.55220000000000002</v>
      </c>
      <c r="D24" s="13"/>
      <c r="E24" s="13"/>
    </row>
    <row r="25" spans="1:8" s="12" customFormat="1" ht="12" x14ac:dyDescent="0.2">
      <c r="A25" s="36" t="s">
        <v>129</v>
      </c>
      <c r="B25" s="34"/>
      <c r="C25" s="34"/>
      <c r="D25" s="34"/>
      <c r="E25" s="34"/>
    </row>
    <row r="26" spans="1:8" s="12" customFormat="1" ht="12" x14ac:dyDescent="0.2">
      <c r="A26" s="45" t="s">
        <v>130</v>
      </c>
      <c r="B26" s="21">
        <v>415.86149999999998</v>
      </c>
      <c r="C26" s="23">
        <v>8.0000000000000002E-3</v>
      </c>
      <c r="D26" s="45" t="s">
        <v>61</v>
      </c>
      <c r="E26" s="45" t="s">
        <v>61</v>
      </c>
    </row>
    <row r="27" spans="1:8" s="12" customFormat="1" ht="12" x14ac:dyDescent="0.2">
      <c r="A27" s="40"/>
      <c r="B27" s="47">
        <v>415.86149999999998</v>
      </c>
      <c r="C27" s="41">
        <v>8.0000000000000002E-3</v>
      </c>
      <c r="D27" s="13"/>
      <c r="E27" s="13"/>
    </row>
    <row r="28" spans="1:8" s="12" customFormat="1" ht="12" x14ac:dyDescent="0.2">
      <c r="A28" s="14" t="s">
        <v>26</v>
      </c>
      <c r="B28" s="13"/>
      <c r="C28" s="13"/>
      <c r="D28" s="13"/>
      <c r="E28" s="13"/>
    </row>
    <row r="29" spans="1:8" s="12" customFormat="1" ht="12" x14ac:dyDescent="0.2">
      <c r="A29" s="46" t="s">
        <v>30</v>
      </c>
      <c r="B29" s="34"/>
      <c r="C29" s="34"/>
      <c r="D29" s="34"/>
      <c r="E29" s="34"/>
    </row>
    <row r="30" spans="1:8" s="12" customFormat="1" ht="12" x14ac:dyDescent="0.2">
      <c r="A30" s="45" t="s">
        <v>91</v>
      </c>
      <c r="B30" s="21">
        <v>2493.7775000000001</v>
      </c>
      <c r="C30" s="23">
        <v>4.8000000000000001E-2</v>
      </c>
      <c r="D30" s="45" t="s">
        <v>32</v>
      </c>
      <c r="E30" s="45" t="s">
        <v>27</v>
      </c>
    </row>
    <row r="31" spans="1:8" s="12" customFormat="1" ht="12" x14ac:dyDescent="0.2">
      <c r="A31" s="45" t="s">
        <v>31</v>
      </c>
      <c r="B31" s="21">
        <v>2487.5075000000002</v>
      </c>
      <c r="C31" s="23">
        <v>4.7800000000000002E-2</v>
      </c>
      <c r="D31" s="45" t="s">
        <v>62</v>
      </c>
      <c r="E31" s="45" t="s">
        <v>27</v>
      </c>
    </row>
    <row r="32" spans="1:8" s="12" customFormat="1" ht="12" x14ac:dyDescent="0.2">
      <c r="A32" s="45" t="s">
        <v>49</v>
      </c>
      <c r="B32" s="21">
        <v>2447</v>
      </c>
      <c r="C32" s="23">
        <v>4.7100000000000003E-2</v>
      </c>
      <c r="D32" s="45" t="s">
        <v>36</v>
      </c>
      <c r="E32" s="45" t="s">
        <v>61</v>
      </c>
    </row>
    <row r="33" spans="1:5" s="12" customFormat="1" ht="12" x14ac:dyDescent="0.2">
      <c r="A33" s="45" t="s">
        <v>78</v>
      </c>
      <c r="B33" s="21">
        <v>2436.1275000000001</v>
      </c>
      <c r="C33" s="23">
        <v>4.6899999999999997E-2</v>
      </c>
      <c r="D33" s="45" t="s">
        <v>27</v>
      </c>
      <c r="E33" s="45" t="s">
        <v>27</v>
      </c>
    </row>
    <row r="34" spans="1:5" s="12" customFormat="1" ht="12" x14ac:dyDescent="0.2">
      <c r="A34" s="45" t="s">
        <v>33</v>
      </c>
      <c r="B34" s="21">
        <v>2386.65</v>
      </c>
      <c r="C34" s="23">
        <v>4.5900000000000003E-2</v>
      </c>
      <c r="D34" s="45" t="s">
        <v>34</v>
      </c>
      <c r="E34" s="45" t="s">
        <v>40</v>
      </c>
    </row>
    <row r="35" spans="1:5" s="12" customFormat="1" ht="12" x14ac:dyDescent="0.2">
      <c r="A35" s="40"/>
      <c r="B35" s="47">
        <v>12251.0625</v>
      </c>
      <c r="C35" s="41">
        <v>0.23569999999999999</v>
      </c>
      <c r="D35" s="13"/>
      <c r="E35" s="13"/>
    </row>
    <row r="36" spans="1:5" s="12" customFormat="1" ht="12" x14ac:dyDescent="0.2">
      <c r="A36" s="46" t="s">
        <v>38</v>
      </c>
      <c r="B36" s="34"/>
      <c r="C36" s="34"/>
      <c r="D36" s="34"/>
      <c r="E36" s="34"/>
    </row>
    <row r="37" spans="1:5" s="12" customFormat="1" ht="12" x14ac:dyDescent="0.2">
      <c r="A37" s="45" t="s">
        <v>121</v>
      </c>
      <c r="B37" s="21">
        <v>2390.085</v>
      </c>
      <c r="C37" s="23">
        <v>4.5999999999999999E-2</v>
      </c>
      <c r="D37" s="45" t="s">
        <v>34</v>
      </c>
      <c r="E37" s="45" t="s">
        <v>60</v>
      </c>
    </row>
    <row r="38" spans="1:5" s="12" customFormat="1" ht="12" x14ac:dyDescent="0.2">
      <c r="A38" s="40"/>
      <c r="B38" s="47">
        <v>2390.085</v>
      </c>
      <c r="C38" s="41">
        <v>4.5999999999999999E-2</v>
      </c>
      <c r="D38" s="13"/>
      <c r="E38" s="13"/>
    </row>
    <row r="39" spans="1:5" s="12" customFormat="1" ht="12" x14ac:dyDescent="0.2">
      <c r="A39" s="14" t="s">
        <v>71</v>
      </c>
      <c r="B39" s="34"/>
      <c r="C39" s="34"/>
      <c r="D39" s="34"/>
      <c r="E39" s="34"/>
    </row>
    <row r="40" spans="1:5" s="12" customFormat="1" ht="12" x14ac:dyDescent="0.2">
      <c r="A40" s="45" t="s">
        <v>122</v>
      </c>
      <c r="B40" s="21">
        <v>5113.67</v>
      </c>
      <c r="C40" s="23">
        <v>9.8400000000000001E-2</v>
      </c>
      <c r="D40" s="45" t="s">
        <v>9</v>
      </c>
      <c r="E40" s="45" t="s">
        <v>9</v>
      </c>
    </row>
    <row r="41" spans="1:5" s="12" customFormat="1" ht="12" x14ac:dyDescent="0.2">
      <c r="A41" s="45" t="s">
        <v>123</v>
      </c>
      <c r="B41" s="21">
        <v>1545.1110000000001</v>
      </c>
      <c r="C41" s="23">
        <v>2.9700000000000001E-2</v>
      </c>
      <c r="D41" s="45" t="s">
        <v>9</v>
      </c>
      <c r="E41" s="45" t="s">
        <v>9</v>
      </c>
    </row>
    <row r="42" spans="1:5" s="12" customFormat="1" ht="12" x14ac:dyDescent="0.2">
      <c r="A42" s="45" t="s">
        <v>125</v>
      </c>
      <c r="B42" s="21">
        <v>510.48841670000002</v>
      </c>
      <c r="C42" s="23">
        <v>9.7999999999999997E-3</v>
      </c>
      <c r="D42" s="45" t="s">
        <v>9</v>
      </c>
      <c r="E42" s="45" t="s">
        <v>9</v>
      </c>
    </row>
    <row r="43" spans="1:5" s="12" customFormat="1" ht="12" x14ac:dyDescent="0.2">
      <c r="A43" s="45" t="s">
        <v>124</v>
      </c>
      <c r="B43" s="21">
        <v>483.48877779999998</v>
      </c>
      <c r="C43" s="23">
        <v>9.2999999999999992E-3</v>
      </c>
      <c r="D43" s="45" t="s">
        <v>9</v>
      </c>
      <c r="E43" s="45" t="s">
        <v>9</v>
      </c>
    </row>
    <row r="44" spans="1:5" s="12" customFormat="1" ht="12" x14ac:dyDescent="0.2">
      <c r="A44" s="40"/>
      <c r="B44" s="47">
        <v>7652.7581945000002</v>
      </c>
      <c r="C44" s="41">
        <v>0.1472</v>
      </c>
      <c r="D44" s="13"/>
      <c r="E44" s="13"/>
    </row>
    <row r="45" spans="1:5" s="79" customFormat="1" ht="12" x14ac:dyDescent="0.2">
      <c r="A45" s="75" t="s">
        <v>147</v>
      </c>
      <c r="B45" s="76"/>
      <c r="C45" s="77"/>
      <c r="D45" s="78"/>
      <c r="E45" s="78"/>
    </row>
    <row r="46" spans="1:5" s="79" customFormat="1" ht="12" x14ac:dyDescent="0.2">
      <c r="A46" s="80" t="s">
        <v>148</v>
      </c>
      <c r="B46" s="81">
        <v>128.57382949999999</v>
      </c>
      <c r="C46" s="77">
        <f>B46/B51</f>
        <v>2.4732267849517297E-3</v>
      </c>
      <c r="D46" s="78"/>
      <c r="E46" s="78"/>
    </row>
    <row r="47" spans="1:5" s="79" customFormat="1" ht="12" x14ac:dyDescent="0.2">
      <c r="A47" s="82"/>
      <c r="B47" s="76">
        <f>SUM(B46)</f>
        <v>128.57382949999999</v>
      </c>
      <c r="C47" s="83">
        <f>SUM(C46)</f>
        <v>2.4732267849517297E-3</v>
      </c>
      <c r="D47" s="78"/>
      <c r="E47" s="78"/>
    </row>
    <row r="48" spans="1:5" s="12" customFormat="1" ht="12" x14ac:dyDescent="0.2">
      <c r="A48" s="43" t="s">
        <v>6</v>
      </c>
      <c r="B48" s="44"/>
      <c r="C48" s="45"/>
      <c r="D48" s="44"/>
      <c r="E48" s="44"/>
    </row>
    <row r="49" spans="1:5" s="12" customFormat="1" ht="12" x14ac:dyDescent="0.2">
      <c r="A49" s="46" t="s">
        <v>106</v>
      </c>
      <c r="B49" s="47">
        <v>520.13476900000001</v>
      </c>
      <c r="C49" s="41">
        <v>0.01</v>
      </c>
      <c r="D49" s="40" t="s">
        <v>11</v>
      </c>
      <c r="E49" s="40" t="s">
        <v>11</v>
      </c>
    </row>
    <row r="50" spans="1:5" s="12" customFormat="1" ht="12" x14ac:dyDescent="0.2">
      <c r="A50" s="46" t="s">
        <v>14</v>
      </c>
      <c r="B50" s="48">
        <f>B51-B49-B47-B44-B38-B35-B24-B27</f>
        <v>-76.578759999990325</v>
      </c>
      <c r="C50" s="84">
        <f>C51-C49-C47-C44-C38-C35-C24-C27</f>
        <v>-1.5732267849518575E-3</v>
      </c>
      <c r="D50" s="44"/>
      <c r="E50" s="44"/>
    </row>
    <row r="51" spans="1:5" s="12" customFormat="1" ht="12" x14ac:dyDescent="0.2">
      <c r="A51" s="46" t="s">
        <v>149</v>
      </c>
      <c r="B51" s="48">
        <v>51986.267608900002</v>
      </c>
      <c r="C51" s="49">
        <v>1</v>
      </c>
      <c r="D51" s="44"/>
      <c r="E51" s="44"/>
    </row>
    <row r="55" spans="1:5" x14ac:dyDescent="0.25">
      <c r="A55" s="2" t="s">
        <v>15</v>
      </c>
      <c r="B55" s="4"/>
      <c r="C55" s="2"/>
    </row>
    <row r="56" spans="1:5" x14ac:dyDescent="0.25">
      <c r="A56" s="1" t="s">
        <v>47</v>
      </c>
      <c r="B56" s="6"/>
      <c r="C56" s="1"/>
    </row>
    <row r="57" spans="1:5" x14ac:dyDescent="0.25">
      <c r="A57" s="7" t="s">
        <v>48</v>
      </c>
      <c r="B57" s="6"/>
      <c r="C57" s="1"/>
    </row>
    <row r="58" spans="1:5" x14ac:dyDescent="0.25">
      <c r="A58" s="1"/>
      <c r="B58" s="6"/>
      <c r="C58" s="1"/>
    </row>
    <row r="59" spans="1:5" x14ac:dyDescent="0.25">
      <c r="A59" s="1"/>
      <c r="B59" s="6"/>
      <c r="C59" s="1"/>
    </row>
    <row r="60" spans="1:5" x14ac:dyDescent="0.25">
      <c r="A60" s="1"/>
      <c r="B60" s="6"/>
    </row>
    <row r="61" spans="1:5" x14ac:dyDescent="0.25">
      <c r="A61" s="1"/>
      <c r="B61" s="6"/>
    </row>
    <row r="62" spans="1:5" x14ac:dyDescent="0.25">
      <c r="A62" s="1"/>
      <c r="B62" s="6"/>
    </row>
    <row r="63" spans="1:5" x14ac:dyDescent="0.25">
      <c r="A63" s="1"/>
      <c r="B63" s="6"/>
    </row>
    <row r="64" spans="1:5" x14ac:dyDescent="0.25">
      <c r="A64" s="1"/>
      <c r="B64" s="6"/>
    </row>
    <row r="65" spans="1:2" x14ac:dyDescent="0.25">
      <c r="A65" s="1"/>
      <c r="B65" s="6"/>
    </row>
    <row r="67" spans="1:2" x14ac:dyDescent="0.25">
      <c r="A67" s="9" t="s">
        <v>18</v>
      </c>
      <c r="B67" s="6"/>
    </row>
    <row r="68" spans="1:2" ht="18.75" x14ac:dyDescent="0.3">
      <c r="A68" s="10" t="s">
        <v>19</v>
      </c>
      <c r="B68" s="6"/>
    </row>
    <row r="69" spans="1:2" x14ac:dyDescent="0.25">
      <c r="A69" s="1"/>
      <c r="B69" s="6"/>
    </row>
    <row r="70" spans="1:2" ht="210" x14ac:dyDescent="0.25">
      <c r="A70" s="37" t="s">
        <v>22</v>
      </c>
      <c r="B70" s="6"/>
    </row>
    <row r="71" spans="1:2" x14ac:dyDescent="0.25">
      <c r="A71" s="1"/>
      <c r="B71" s="6"/>
    </row>
    <row r="72" spans="1:2" x14ac:dyDescent="0.25">
      <c r="A72" s="1"/>
      <c r="B72" s="6"/>
    </row>
    <row r="73" spans="1:2" x14ac:dyDescent="0.25">
      <c r="A73" s="1"/>
      <c r="B73" s="6"/>
    </row>
    <row r="74" spans="1:2" x14ac:dyDescent="0.25">
      <c r="A74" s="1"/>
      <c r="B74" s="6"/>
    </row>
    <row r="75" spans="1:2" x14ac:dyDescent="0.25">
      <c r="A75" s="1"/>
      <c r="B75" s="6"/>
    </row>
    <row r="76" spans="1:2" x14ac:dyDescent="0.25">
      <c r="B76" s="6"/>
    </row>
    <row r="77" spans="1:2" x14ac:dyDescent="0.25">
      <c r="B77" s="6"/>
    </row>
    <row r="78" spans="1:2" x14ac:dyDescent="0.25">
      <c r="B78" s="6"/>
    </row>
  </sheetData>
  <mergeCells count="23">
    <mergeCell ref="A5:A6"/>
    <mergeCell ref="B5:B6"/>
    <mergeCell ref="C5:C6"/>
    <mergeCell ref="D5:D6"/>
    <mergeCell ref="A1:E1"/>
    <mergeCell ref="A3:E3"/>
    <mergeCell ref="A7:A8"/>
    <mergeCell ref="B7:B8"/>
    <mergeCell ref="C7:C8"/>
    <mergeCell ref="D7:D8"/>
    <mergeCell ref="A9:A10"/>
    <mergeCell ref="B9:B10"/>
    <mergeCell ref="C9:C10"/>
    <mergeCell ref="D9:D10"/>
    <mergeCell ref="G7:G8"/>
    <mergeCell ref="G9:G10"/>
    <mergeCell ref="E7:E8"/>
    <mergeCell ref="E9:E10"/>
    <mergeCell ref="H16:H17"/>
    <mergeCell ref="G16:G17"/>
    <mergeCell ref="E5:E6"/>
    <mergeCell ref="H7:H8"/>
    <mergeCell ref="H9:H10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9D6380-D49E-436F-958C-4203B464B474}"/>
</file>

<file path=customXml/itemProps2.xml><?xml version="1.0" encoding="utf-8"?>
<ds:datastoreItem xmlns:ds="http://schemas.openxmlformats.org/officeDocument/2006/customXml" ds:itemID="{01EB25AA-1EE2-4767-A099-C55267F0C83D}"/>
</file>

<file path=customXml/itemProps3.xml><?xml version="1.0" encoding="utf-8"?>
<ds:datastoreItem xmlns:ds="http://schemas.openxmlformats.org/officeDocument/2006/customXml" ds:itemID="{26E6E37C-47D0-493D-A3D8-7318212193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HLF</vt:lpstr>
      <vt:lpstr>HOF</vt:lpstr>
      <vt:lpstr>HMMF</vt:lpstr>
      <vt:lpstr>HUSDF</vt:lpstr>
      <vt:lpstr>HLDF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HSBC Asset Management</dc:creator>
  <dcterms:created xsi:type="dcterms:W3CDTF">2023-03-20T05:19:55Z</dcterms:created>
  <dcterms:modified xsi:type="dcterms:W3CDTF">2023-11-06T08:05:23Z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2023-11-06T08:05:23Z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15ae9ec1-3a2c-4631-a8ea-124684f96dd0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