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Packages\oice_15_974fa576_32c1d314_80b\AC\Temp\"/>
    </mc:Choice>
  </mc:AlternateContent>
  <bookViews>
    <workbookView xWindow="32760" yWindow="32760" windowWidth="15480" windowHeight="8205" tabRatio="588" activeTab="1"/>
  </bookViews>
  <sheets>
    <sheet name="Anex A1 Frmt for AUM disclosure" sheetId="17" r:id="rId1"/>
    <sheet name="Anex A2 Frmt AUM State UT wise" sheetId="20" r:id="rId2"/>
  </sheets>
  <calcPr calcId="977461"/>
</workbook>
</file>

<file path=xl/calcChain.xml><?xml version="1.0" encoding="utf-8"?>
<calcChain xmlns="http://schemas.openxmlformats.org/spreadsheetml/2006/main">
  <c r="BJ95" i="17" l="1"/>
  <c r="BI95" i="17"/>
  <c r="BH95" i="17"/>
  <c r="BG95" i="17"/>
  <c r="BF95" i="17"/>
  <c r="BE95" i="17"/>
  <c r="BD95" i="17"/>
  <c r="BC95" i="17"/>
  <c r="BB95" i="17"/>
  <c r="BA95" i="17"/>
  <c r="AZ95" i="17"/>
  <c r="AY95" i="17"/>
  <c r="AX95" i="17"/>
  <c r="AW95" i="17"/>
  <c r="AV95" i="17"/>
  <c r="AU95" i="17"/>
  <c r="AT95" i="17"/>
  <c r="AS95" i="17"/>
  <c r="AR95" i="17"/>
  <c r="AQ95" i="17"/>
  <c r="AP95" i="17"/>
  <c r="AO95" i="17"/>
  <c r="AN95" i="17"/>
  <c r="AM95" i="17"/>
  <c r="AL95" i="17"/>
  <c r="AK95" i="17"/>
  <c r="AJ95" i="17"/>
  <c r="AI95" i="17"/>
  <c r="AH95" i="17"/>
  <c r="AG95" i="17"/>
  <c r="AF95" i="17"/>
  <c r="AE95" i="17"/>
  <c r="AD95" i="17"/>
  <c r="AC95" i="17"/>
  <c r="AB95" i="17"/>
  <c r="AA95" i="17"/>
  <c r="Z95" i="17"/>
  <c r="Y95" i="17"/>
  <c r="X95" i="17"/>
  <c r="W95" i="17"/>
  <c r="V95" i="17"/>
  <c r="U95" i="17"/>
  <c r="T95" i="17"/>
  <c r="S95" i="17"/>
  <c r="R95" i="17"/>
  <c r="Q95" i="17"/>
  <c r="P95" i="17"/>
  <c r="O95" i="17"/>
  <c r="N95" i="17"/>
  <c r="M95" i="17"/>
  <c r="L95" i="17"/>
  <c r="K95" i="17"/>
  <c r="J95" i="17"/>
  <c r="I95" i="17"/>
  <c r="H95" i="17"/>
  <c r="G95" i="17"/>
  <c r="F95" i="17"/>
  <c r="E95" i="17"/>
  <c r="D95" i="17"/>
  <c r="C95" i="17"/>
  <c r="BK94" i="17"/>
  <c r="BK93" i="17"/>
  <c r="BK92" i="17"/>
  <c r="BK95" i="17"/>
  <c r="BJ87" i="17"/>
  <c r="BI87" i="17"/>
  <c r="BH87" i="17"/>
  <c r="BG87" i="17"/>
  <c r="BF87" i="17"/>
  <c r="BE87" i="17"/>
  <c r="BD87" i="17"/>
  <c r="BC87" i="17"/>
  <c r="BB87" i="17"/>
  <c r="BA87" i="17"/>
  <c r="AZ87" i="17"/>
  <c r="AY87" i="17"/>
  <c r="AX87" i="17"/>
  <c r="AW87" i="17"/>
  <c r="AV87" i="17"/>
  <c r="AU87" i="17"/>
  <c r="AT87" i="17"/>
  <c r="AS87" i="17"/>
  <c r="AR87" i="17"/>
  <c r="AQ87" i="17"/>
  <c r="AP87" i="17"/>
  <c r="AO87" i="17"/>
  <c r="AN87" i="17"/>
  <c r="AM87" i="17"/>
  <c r="AL87" i="17"/>
  <c r="AK87" i="17"/>
  <c r="AJ87" i="17"/>
  <c r="AI87" i="17"/>
  <c r="AH87" i="17"/>
  <c r="AG87" i="17"/>
  <c r="AF87" i="17"/>
  <c r="AE87" i="17"/>
  <c r="AD87" i="17"/>
  <c r="AC87" i="17"/>
  <c r="AB87" i="17"/>
  <c r="AA87" i="17"/>
  <c r="Z87" i="17"/>
  <c r="Y87" i="17"/>
  <c r="X87" i="17"/>
  <c r="W87" i="17"/>
  <c r="V87" i="17"/>
  <c r="U87" i="17"/>
  <c r="T87" i="17"/>
  <c r="S87" i="17"/>
  <c r="R87" i="17"/>
  <c r="Q87" i="17"/>
  <c r="P87" i="17"/>
  <c r="O87" i="17"/>
  <c r="N87" i="17"/>
  <c r="M87" i="17"/>
  <c r="L87" i="17"/>
  <c r="K87" i="17"/>
  <c r="J87" i="17"/>
  <c r="I87" i="17"/>
  <c r="H87" i="17"/>
  <c r="G87" i="17"/>
  <c r="F87" i="17"/>
  <c r="E87" i="17"/>
  <c r="D87" i="17"/>
  <c r="C87" i="17"/>
  <c r="BK86" i="17"/>
  <c r="BK85" i="17"/>
  <c r="BK84" i="17"/>
  <c r="BK83" i="17"/>
  <c r="BK87" i="17"/>
  <c r="BI79" i="17"/>
  <c r="BC79" i="17"/>
  <c r="BA79" i="17"/>
  <c r="AU79" i="17"/>
  <c r="AS79" i="17"/>
  <c r="AM79" i="17"/>
  <c r="AK79" i="17"/>
  <c r="AE79" i="17"/>
  <c r="AC79" i="17"/>
  <c r="W79" i="17"/>
  <c r="U79" i="17"/>
  <c r="O79" i="17"/>
  <c r="M79" i="17"/>
  <c r="G79" i="17"/>
  <c r="E79" i="17"/>
  <c r="BJ78" i="17"/>
  <c r="BI78" i="17"/>
  <c r="BH78" i="17"/>
  <c r="BG78" i="17"/>
  <c r="BF78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AS78" i="17"/>
  <c r="AR78" i="17"/>
  <c r="AQ78" i="17"/>
  <c r="AP78" i="17"/>
  <c r="AO78" i="17"/>
  <c r="AN78" i="17"/>
  <c r="AM78" i="17"/>
  <c r="AL78" i="17"/>
  <c r="AK78" i="17"/>
  <c r="AJ78" i="17"/>
  <c r="AI78" i="17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C78" i="17"/>
  <c r="BK77" i="17"/>
  <c r="BK78" i="17"/>
  <c r="BJ75" i="17"/>
  <c r="BJ79" i="17"/>
  <c r="BI75" i="17"/>
  <c r="BH75" i="17"/>
  <c r="BH79" i="17"/>
  <c r="BG75" i="17"/>
  <c r="BG79" i="17"/>
  <c r="BF75" i="17"/>
  <c r="BF79" i="17"/>
  <c r="BE75" i="17"/>
  <c r="BE79" i="17"/>
  <c r="BD75" i="17"/>
  <c r="BD79" i="17"/>
  <c r="BC75" i="17"/>
  <c r="BB75" i="17"/>
  <c r="BB79" i="17"/>
  <c r="BA75" i="17"/>
  <c r="AZ75" i="17"/>
  <c r="AZ79" i="17"/>
  <c r="AY75" i="17"/>
  <c r="AY79" i="17"/>
  <c r="AX75" i="17"/>
  <c r="AX79" i="17"/>
  <c r="AW75" i="17"/>
  <c r="AW79" i="17"/>
  <c r="AV75" i="17"/>
  <c r="AV79" i="17"/>
  <c r="AU75" i="17"/>
  <c r="AT75" i="17"/>
  <c r="AT79" i="17"/>
  <c r="AS75" i="17"/>
  <c r="AR75" i="17"/>
  <c r="AR79" i="17"/>
  <c r="AQ75" i="17"/>
  <c r="AQ79" i="17"/>
  <c r="AP75" i="17"/>
  <c r="AP79" i="17"/>
  <c r="AO75" i="17"/>
  <c r="AO79" i="17"/>
  <c r="AN75" i="17"/>
  <c r="AN79" i="17"/>
  <c r="AM75" i="17"/>
  <c r="AL75" i="17"/>
  <c r="AL79" i="17"/>
  <c r="AK75" i="17"/>
  <c r="AJ75" i="17"/>
  <c r="AJ79" i="17"/>
  <c r="AI75" i="17"/>
  <c r="AI79" i="17"/>
  <c r="AH75" i="17"/>
  <c r="AH79" i="17"/>
  <c r="AG75" i="17"/>
  <c r="AG79" i="17"/>
  <c r="AF75" i="17"/>
  <c r="AF79" i="17"/>
  <c r="AE75" i="17"/>
  <c r="AD75" i="17"/>
  <c r="AD79" i="17"/>
  <c r="AC75" i="17"/>
  <c r="AB75" i="17"/>
  <c r="AB79" i="17"/>
  <c r="AA75" i="17"/>
  <c r="AA79" i="17"/>
  <c r="Z75" i="17"/>
  <c r="Z79" i="17"/>
  <c r="Y75" i="17"/>
  <c r="Y79" i="17"/>
  <c r="X75" i="17"/>
  <c r="X79" i="17"/>
  <c r="W75" i="17"/>
  <c r="V75" i="17"/>
  <c r="V79" i="17"/>
  <c r="U75" i="17"/>
  <c r="T75" i="17"/>
  <c r="T79" i="17"/>
  <c r="S75" i="17"/>
  <c r="S79" i="17"/>
  <c r="R75" i="17"/>
  <c r="R79" i="17"/>
  <c r="Q75" i="17"/>
  <c r="Q79" i="17"/>
  <c r="P75" i="17"/>
  <c r="P79" i="17"/>
  <c r="O75" i="17"/>
  <c r="N75" i="17"/>
  <c r="N79" i="17"/>
  <c r="M75" i="17"/>
  <c r="L75" i="17"/>
  <c r="L79" i="17"/>
  <c r="K75" i="17"/>
  <c r="K79" i="17"/>
  <c r="J75" i="17"/>
  <c r="J79" i="17"/>
  <c r="I75" i="17"/>
  <c r="I79" i="17"/>
  <c r="H75" i="17"/>
  <c r="H79" i="17"/>
  <c r="G75" i="17"/>
  <c r="F75" i="17"/>
  <c r="F79" i="17"/>
  <c r="E75" i="17"/>
  <c r="D75" i="17"/>
  <c r="D79" i="17"/>
  <c r="C75" i="17"/>
  <c r="C79" i="17"/>
  <c r="BK74" i="17"/>
  <c r="BK75" i="17"/>
  <c r="BK79" i="17"/>
  <c r="BJ70" i="17"/>
  <c r="BI70" i="17"/>
  <c r="BH70" i="17"/>
  <c r="BG70" i="17"/>
  <c r="BF70" i="17"/>
  <c r="BE70" i="17"/>
  <c r="BD70" i="17"/>
  <c r="BC70" i="17"/>
  <c r="BB70" i="17"/>
  <c r="BA70" i="17"/>
  <c r="AZ70" i="17"/>
  <c r="AY70" i="17"/>
  <c r="AX70" i="17"/>
  <c r="AW70" i="17"/>
  <c r="AV70" i="17"/>
  <c r="AU70" i="17"/>
  <c r="AT70" i="17"/>
  <c r="AS70" i="17"/>
  <c r="AR70" i="17"/>
  <c r="AQ70" i="17"/>
  <c r="AP70" i="17"/>
  <c r="AO70" i="17"/>
  <c r="AN70" i="17"/>
  <c r="AM70" i="17"/>
  <c r="AL70" i="17"/>
  <c r="AK70" i="17"/>
  <c r="AJ70" i="17"/>
  <c r="AI70" i="17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BK69" i="17"/>
  <c r="BK70" i="17"/>
  <c r="BJ65" i="17"/>
  <c r="BH65" i="17"/>
  <c r="BB65" i="17"/>
  <c r="AZ65" i="17"/>
  <c r="AT65" i="17"/>
  <c r="AR65" i="17"/>
  <c r="AL65" i="17"/>
  <c r="AJ65" i="17"/>
  <c r="AD65" i="17"/>
  <c r="AB65" i="17"/>
  <c r="V65" i="17"/>
  <c r="T65" i="17"/>
  <c r="N65" i="17"/>
  <c r="L65" i="17"/>
  <c r="F65" i="17"/>
  <c r="D65" i="17"/>
  <c r="BJ64" i="17"/>
  <c r="BI64" i="17"/>
  <c r="BH64" i="17"/>
  <c r="BG64" i="17"/>
  <c r="BF64" i="17"/>
  <c r="BF65" i="17"/>
  <c r="BE64" i="17"/>
  <c r="BD64" i="17"/>
  <c r="BC64" i="17"/>
  <c r="BB64" i="17"/>
  <c r="BA64" i="17"/>
  <c r="BA65" i="17"/>
  <c r="AZ64" i="17"/>
  <c r="AY64" i="17"/>
  <c r="AX64" i="17"/>
  <c r="AW64" i="17"/>
  <c r="AV64" i="17"/>
  <c r="AV65" i="17"/>
  <c r="AU64" i="17"/>
  <c r="AT64" i="17"/>
  <c r="AS64" i="17"/>
  <c r="AR64" i="17"/>
  <c r="AQ64" i="17"/>
  <c r="AQ65" i="17"/>
  <c r="AP64" i="17"/>
  <c r="AO64" i="17"/>
  <c r="AN64" i="17"/>
  <c r="AM64" i="17"/>
  <c r="AL64" i="17"/>
  <c r="AK64" i="17"/>
  <c r="AJ64" i="17"/>
  <c r="AI64" i="17"/>
  <c r="AH64" i="17"/>
  <c r="AG64" i="17"/>
  <c r="AG65" i="17"/>
  <c r="AF64" i="17"/>
  <c r="AE64" i="17"/>
  <c r="AD64" i="17"/>
  <c r="AC64" i="17"/>
  <c r="AB64" i="17"/>
  <c r="AA64" i="17"/>
  <c r="Z64" i="17"/>
  <c r="Y64" i="17"/>
  <c r="X64" i="17"/>
  <c r="W64" i="17"/>
  <c r="W65" i="17"/>
  <c r="V64" i="17"/>
  <c r="U64" i="17"/>
  <c r="T64" i="17"/>
  <c r="S64" i="17"/>
  <c r="R64" i="17"/>
  <c r="R65" i="17"/>
  <c r="Q64" i="17"/>
  <c r="P64" i="17"/>
  <c r="O64" i="17"/>
  <c r="N64" i="17"/>
  <c r="M64" i="17"/>
  <c r="M65" i="17"/>
  <c r="L64" i="17"/>
  <c r="K64" i="17"/>
  <c r="J64" i="17"/>
  <c r="I64" i="17"/>
  <c r="H64" i="17"/>
  <c r="H65" i="17"/>
  <c r="G64" i="17"/>
  <c r="F64" i="17"/>
  <c r="E64" i="17"/>
  <c r="D64" i="17"/>
  <c r="C64" i="17"/>
  <c r="C65" i="17"/>
  <c r="BK63" i="17"/>
  <c r="BK62" i="17"/>
  <c r="BK61" i="17"/>
  <c r="BK60" i="17"/>
  <c r="BK59" i="17"/>
  <c r="BK58" i="17"/>
  <c r="BK57" i="17"/>
  <c r="BK56" i="17"/>
  <c r="BK55" i="17"/>
  <c r="BK54" i="17"/>
  <c r="BK53" i="17"/>
  <c r="BK52" i="17"/>
  <c r="BK51" i="17"/>
  <c r="BK50" i="17"/>
  <c r="BK49" i="17"/>
  <c r="BK48" i="17"/>
  <c r="BK47" i="17"/>
  <c r="BK46" i="17"/>
  <c r="BK64" i="17"/>
  <c r="BJ44" i="17"/>
  <c r="BI44" i="17"/>
  <c r="BI65" i="17"/>
  <c r="BH44" i="17"/>
  <c r="BG44" i="17"/>
  <c r="BG65" i="17"/>
  <c r="BF44" i="17"/>
  <c r="BE44" i="17"/>
  <c r="BE65" i="17"/>
  <c r="BD44" i="17"/>
  <c r="BD65" i="17"/>
  <c r="BC44" i="17"/>
  <c r="BC65" i="17"/>
  <c r="BB44" i="17"/>
  <c r="BA44" i="17"/>
  <c r="AZ44" i="17"/>
  <c r="AY44" i="17"/>
  <c r="AY65" i="17"/>
  <c r="AX44" i="17"/>
  <c r="AX65" i="17"/>
  <c r="AW44" i="17"/>
  <c r="AW65" i="17"/>
  <c r="AV44" i="17"/>
  <c r="AU44" i="17"/>
  <c r="AU65" i="17"/>
  <c r="AT44" i="17"/>
  <c r="AS44" i="17"/>
  <c r="AS65" i="17"/>
  <c r="AR44" i="17"/>
  <c r="AQ44" i="17"/>
  <c r="AP44" i="17"/>
  <c r="AP65" i="17"/>
  <c r="AO44" i="17"/>
  <c r="AO65" i="17"/>
  <c r="AN44" i="17"/>
  <c r="AN65" i="17"/>
  <c r="AM44" i="17"/>
  <c r="AM65" i="17"/>
  <c r="AL44" i="17"/>
  <c r="AK44" i="17"/>
  <c r="AK65" i="17"/>
  <c r="AJ44" i="17"/>
  <c r="AI44" i="17"/>
  <c r="AI65" i="17"/>
  <c r="AH44" i="17"/>
  <c r="AH65" i="17"/>
  <c r="AG44" i="17"/>
  <c r="AF44" i="17"/>
  <c r="AF65" i="17"/>
  <c r="AE44" i="17"/>
  <c r="AE65" i="17"/>
  <c r="AD44" i="17"/>
  <c r="AC44" i="17"/>
  <c r="AC65" i="17"/>
  <c r="AB44" i="17"/>
  <c r="AA44" i="17"/>
  <c r="AA65" i="17"/>
  <c r="Z44" i="17"/>
  <c r="Z65" i="17"/>
  <c r="Y44" i="17"/>
  <c r="Y65" i="17"/>
  <c r="X44" i="17"/>
  <c r="X65" i="17"/>
  <c r="W44" i="17"/>
  <c r="V44" i="17"/>
  <c r="U44" i="17"/>
  <c r="U65" i="17"/>
  <c r="T44" i="17"/>
  <c r="S44" i="17"/>
  <c r="S65" i="17"/>
  <c r="R44" i="17"/>
  <c r="Q44" i="17"/>
  <c r="Q65" i="17"/>
  <c r="P44" i="17"/>
  <c r="P65" i="17"/>
  <c r="O44" i="17"/>
  <c r="O65" i="17"/>
  <c r="N44" i="17"/>
  <c r="M44" i="17"/>
  <c r="L44" i="17"/>
  <c r="K44" i="17"/>
  <c r="K65" i="17"/>
  <c r="J44" i="17"/>
  <c r="J65" i="17"/>
  <c r="I44" i="17"/>
  <c r="I65" i="17"/>
  <c r="H44" i="17"/>
  <c r="G44" i="17"/>
  <c r="G65" i="17"/>
  <c r="F44" i="17"/>
  <c r="E44" i="17"/>
  <c r="E65" i="17"/>
  <c r="D44" i="17"/>
  <c r="C44" i="17"/>
  <c r="BK43" i="17"/>
  <c r="BK42" i="17"/>
  <c r="BK44" i="17"/>
  <c r="BK65" i="17"/>
  <c r="BJ37" i="17"/>
  <c r="BJ38" i="17"/>
  <c r="BJ89" i="17"/>
  <c r="BI37" i="17"/>
  <c r="BH37" i="17"/>
  <c r="BH38" i="17"/>
  <c r="BH89" i="17"/>
  <c r="BG37" i="17"/>
  <c r="BG38" i="17"/>
  <c r="BF37" i="17"/>
  <c r="BF38" i="17"/>
  <c r="BE37" i="17"/>
  <c r="BD37" i="17"/>
  <c r="BD38" i="17"/>
  <c r="BD89" i="17"/>
  <c r="BC37" i="17"/>
  <c r="BB37" i="17"/>
  <c r="BB38" i="17"/>
  <c r="BB89" i="17"/>
  <c r="BA37" i="17"/>
  <c r="AZ37" i="17"/>
  <c r="AZ38" i="17"/>
  <c r="AZ89" i="17"/>
  <c r="AY37" i="17"/>
  <c r="AY38" i="17"/>
  <c r="AX37" i="17"/>
  <c r="AX38" i="17"/>
  <c r="AW37" i="17"/>
  <c r="AV37" i="17"/>
  <c r="AV38" i="17"/>
  <c r="AV89" i="17"/>
  <c r="AU37" i="17"/>
  <c r="AT37" i="17"/>
  <c r="AT38" i="17"/>
  <c r="AT89" i="17"/>
  <c r="AS37" i="17"/>
  <c r="AR37" i="17"/>
  <c r="AR38" i="17"/>
  <c r="AR89" i="17"/>
  <c r="AQ37" i="17"/>
  <c r="AQ38" i="17"/>
  <c r="AP37" i="17"/>
  <c r="AP38" i="17"/>
  <c r="AO37" i="17"/>
  <c r="AN37" i="17"/>
  <c r="AN38" i="17"/>
  <c r="AN89" i="17"/>
  <c r="AM37" i="17"/>
  <c r="AL37" i="17"/>
  <c r="AL38" i="17"/>
  <c r="AL89" i="17"/>
  <c r="AK37" i="17"/>
  <c r="AJ37" i="17"/>
  <c r="AJ38" i="17"/>
  <c r="AJ89" i="17"/>
  <c r="AI37" i="17"/>
  <c r="AI38" i="17"/>
  <c r="AH37" i="17"/>
  <c r="AH38" i="17"/>
  <c r="AG37" i="17"/>
  <c r="AF37" i="17"/>
  <c r="AF38" i="17"/>
  <c r="AF89" i="17"/>
  <c r="AE37" i="17"/>
  <c r="AD37" i="17"/>
  <c r="AD38" i="17"/>
  <c r="AD89" i="17"/>
  <c r="AC37" i="17"/>
  <c r="AB37" i="17"/>
  <c r="AB38" i="17"/>
  <c r="AB89" i="17"/>
  <c r="AA37" i="17"/>
  <c r="AA38" i="17"/>
  <c r="Z37" i="17"/>
  <c r="Z38" i="17"/>
  <c r="Y37" i="17"/>
  <c r="X37" i="17"/>
  <c r="X38" i="17"/>
  <c r="X89" i="17"/>
  <c r="W37" i="17"/>
  <c r="V37" i="17"/>
  <c r="V38" i="17"/>
  <c r="V89" i="17"/>
  <c r="U37" i="17"/>
  <c r="U38" i="17"/>
  <c r="U89" i="17"/>
  <c r="T37" i="17"/>
  <c r="T38" i="17"/>
  <c r="T89" i="17"/>
  <c r="S37" i="17"/>
  <c r="S38" i="17"/>
  <c r="R37" i="17"/>
  <c r="R38" i="17"/>
  <c r="Q37" i="17"/>
  <c r="P37" i="17"/>
  <c r="P38" i="17"/>
  <c r="P89" i="17"/>
  <c r="O37" i="17"/>
  <c r="N37" i="17"/>
  <c r="N38" i="17"/>
  <c r="N89" i="17"/>
  <c r="M37" i="17"/>
  <c r="M38" i="17"/>
  <c r="L37" i="17"/>
  <c r="L38" i="17"/>
  <c r="L89" i="17"/>
  <c r="K37" i="17"/>
  <c r="K38" i="17"/>
  <c r="J37" i="17"/>
  <c r="J38" i="17"/>
  <c r="I37" i="17"/>
  <c r="H37" i="17"/>
  <c r="H38" i="17"/>
  <c r="H89" i="17"/>
  <c r="G37" i="17"/>
  <c r="F37" i="17"/>
  <c r="F38" i="17"/>
  <c r="F89" i="17"/>
  <c r="E37" i="17"/>
  <c r="E38" i="17"/>
  <c r="E89" i="17"/>
  <c r="D37" i="17"/>
  <c r="D38" i="17"/>
  <c r="D89" i="17"/>
  <c r="C37" i="17"/>
  <c r="C38" i="17"/>
  <c r="BK36" i="17"/>
  <c r="BK35" i="17"/>
  <c r="BK34" i="17"/>
  <c r="BK33" i="17"/>
  <c r="BK32" i="17"/>
  <c r="BK31" i="17"/>
  <c r="BK30" i="17"/>
  <c r="BK29" i="17"/>
  <c r="BK28" i="17"/>
  <c r="BK27" i="17"/>
  <c r="BK26" i="17"/>
  <c r="BK25" i="17"/>
  <c r="BK37" i="17"/>
  <c r="BK23" i="17"/>
  <c r="BJ23" i="17"/>
  <c r="BI23" i="17"/>
  <c r="BI38" i="17"/>
  <c r="BI89" i="17"/>
  <c r="BH23" i="17"/>
  <c r="BG23" i="17"/>
  <c r="BF23" i="17"/>
  <c r="BE23" i="17"/>
  <c r="BD23" i="17"/>
  <c r="BC23" i="17"/>
  <c r="BB23" i="17"/>
  <c r="BA23" i="17"/>
  <c r="BA38" i="17"/>
  <c r="AZ23" i="17"/>
  <c r="AY23" i="17"/>
  <c r="AX23" i="17"/>
  <c r="AW23" i="17"/>
  <c r="AV23" i="17"/>
  <c r="AU23" i="17"/>
  <c r="AT23" i="17"/>
  <c r="AS23" i="17"/>
  <c r="AS38" i="17"/>
  <c r="AS89" i="17"/>
  <c r="AR23" i="17"/>
  <c r="AQ23" i="17"/>
  <c r="AP23" i="17"/>
  <c r="AO23" i="17"/>
  <c r="AN23" i="17"/>
  <c r="AM23" i="17"/>
  <c r="AL23" i="17"/>
  <c r="AK23" i="17"/>
  <c r="AK38" i="17"/>
  <c r="AK89" i="17"/>
  <c r="AJ23" i="17"/>
  <c r="AI23" i="17"/>
  <c r="AH23" i="17"/>
  <c r="AG23" i="17"/>
  <c r="AF23" i="17"/>
  <c r="AE23" i="17"/>
  <c r="AD23" i="17"/>
  <c r="AC23" i="17"/>
  <c r="AC38" i="17"/>
  <c r="AC89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K22" i="17"/>
  <c r="BJ20" i="17"/>
  <c r="BI20" i="17"/>
  <c r="BH20" i="17"/>
  <c r="BG20" i="17"/>
  <c r="BF20" i="17"/>
  <c r="BE20" i="17"/>
  <c r="BD20" i="17"/>
  <c r="BC20" i="17"/>
  <c r="BB20" i="17"/>
  <c r="BA20" i="17"/>
  <c r="AZ20" i="17"/>
  <c r="AY20" i="17"/>
  <c r="AX20" i="17"/>
  <c r="AW20" i="17"/>
  <c r="AV20" i="17"/>
  <c r="AU20" i="17"/>
  <c r="AT20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K19" i="17"/>
  <c r="BK20" i="17"/>
  <c r="BJ17" i="17"/>
  <c r="BI17" i="17"/>
  <c r="BH17" i="17"/>
  <c r="BG17" i="17"/>
  <c r="BF17" i="17"/>
  <c r="BE17" i="17"/>
  <c r="BE38" i="17"/>
  <c r="BE89" i="17"/>
  <c r="BD17" i="17"/>
  <c r="BC17" i="17"/>
  <c r="BB17" i="17"/>
  <c r="BA17" i="17"/>
  <c r="AZ17" i="17"/>
  <c r="AY17" i="17"/>
  <c r="AX17" i="17"/>
  <c r="AW17" i="17"/>
  <c r="AW38" i="17"/>
  <c r="AW89" i="17"/>
  <c r="AV17" i="17"/>
  <c r="AU17" i="17"/>
  <c r="AT17" i="17"/>
  <c r="AS17" i="17"/>
  <c r="AR17" i="17"/>
  <c r="AQ17" i="17"/>
  <c r="AP17" i="17"/>
  <c r="AO17" i="17"/>
  <c r="AO38" i="17"/>
  <c r="AO89" i="17"/>
  <c r="AN17" i="17"/>
  <c r="AM17" i="17"/>
  <c r="AL17" i="17"/>
  <c r="AK17" i="17"/>
  <c r="AJ17" i="17"/>
  <c r="AI17" i="17"/>
  <c r="AH17" i="17"/>
  <c r="AG17" i="17"/>
  <c r="AG38" i="17"/>
  <c r="AG89" i="17"/>
  <c r="AF17" i="17"/>
  <c r="AE17" i="17"/>
  <c r="AD17" i="17"/>
  <c r="AC17" i="17"/>
  <c r="AB17" i="17"/>
  <c r="AA17" i="17"/>
  <c r="Z17" i="17"/>
  <c r="Y17" i="17"/>
  <c r="Y38" i="17"/>
  <c r="Y89" i="17"/>
  <c r="X17" i="17"/>
  <c r="W17" i="17"/>
  <c r="V17" i="17"/>
  <c r="U17" i="17"/>
  <c r="T17" i="17"/>
  <c r="S17" i="17"/>
  <c r="R17" i="17"/>
  <c r="Q17" i="17"/>
  <c r="Q38" i="17"/>
  <c r="Q89" i="17"/>
  <c r="P17" i="17"/>
  <c r="O17" i="17"/>
  <c r="N17" i="17"/>
  <c r="M17" i="17"/>
  <c r="L17" i="17"/>
  <c r="K17" i="17"/>
  <c r="J17" i="17"/>
  <c r="I17" i="17"/>
  <c r="I38" i="17"/>
  <c r="I89" i="17"/>
  <c r="H17" i="17"/>
  <c r="G17" i="17"/>
  <c r="F17" i="17"/>
  <c r="E17" i="17"/>
  <c r="D17" i="17"/>
  <c r="C17" i="17"/>
  <c r="BK16" i="17"/>
  <c r="BK17" i="17"/>
  <c r="BK14" i="17"/>
  <c r="BJ14" i="17"/>
  <c r="BI14" i="17"/>
  <c r="BH14" i="17"/>
  <c r="BG14" i="17"/>
  <c r="BF14" i="17"/>
  <c r="BE14" i="17"/>
  <c r="BD14" i="17"/>
  <c r="BC14" i="17"/>
  <c r="BC38" i="17"/>
  <c r="BC89" i="17"/>
  <c r="BB14" i="17"/>
  <c r="BA14" i="17"/>
  <c r="AZ14" i="17"/>
  <c r="AY14" i="17"/>
  <c r="AX14" i="17"/>
  <c r="AW14" i="17"/>
  <c r="AV14" i="17"/>
  <c r="AU14" i="17"/>
  <c r="AU38" i="17"/>
  <c r="AU89" i="17"/>
  <c r="AT14" i="17"/>
  <c r="AS14" i="17"/>
  <c r="AR14" i="17"/>
  <c r="AQ14" i="17"/>
  <c r="AP14" i="17"/>
  <c r="AO14" i="17"/>
  <c r="AN14" i="17"/>
  <c r="AM14" i="17"/>
  <c r="AM38" i="17"/>
  <c r="AM89" i="17"/>
  <c r="AL14" i="17"/>
  <c r="AK14" i="17"/>
  <c r="AJ14" i="17"/>
  <c r="AI14" i="17"/>
  <c r="AH14" i="17"/>
  <c r="AG14" i="17"/>
  <c r="AF14" i="17"/>
  <c r="AE14" i="17"/>
  <c r="AE38" i="17"/>
  <c r="AE89" i="17"/>
  <c r="AD14" i="17"/>
  <c r="AC14" i="17"/>
  <c r="AB14" i="17"/>
  <c r="AA14" i="17"/>
  <c r="Z14" i="17"/>
  <c r="Y14" i="17"/>
  <c r="X14" i="17"/>
  <c r="W14" i="17"/>
  <c r="W38" i="17"/>
  <c r="W89" i="17"/>
  <c r="V14" i="17"/>
  <c r="U14" i="17"/>
  <c r="T14" i="17"/>
  <c r="S14" i="17"/>
  <c r="R14" i="17"/>
  <c r="Q14" i="17"/>
  <c r="P14" i="17"/>
  <c r="O14" i="17"/>
  <c r="O38" i="17"/>
  <c r="O89" i="17"/>
  <c r="N14" i="17"/>
  <c r="M14" i="17"/>
  <c r="L14" i="17"/>
  <c r="K14" i="17"/>
  <c r="J14" i="17"/>
  <c r="I14" i="17"/>
  <c r="H14" i="17"/>
  <c r="G14" i="17"/>
  <c r="G38" i="17"/>
  <c r="G89" i="17"/>
  <c r="F14" i="17"/>
  <c r="E14" i="17"/>
  <c r="D14" i="17"/>
  <c r="C14" i="17"/>
  <c r="BK13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K10" i="17"/>
  <c r="BK9" i="17"/>
  <c r="BK8" i="17"/>
  <c r="J89" i="17"/>
  <c r="R89" i="17"/>
  <c r="Z89" i="17"/>
  <c r="AH89" i="17"/>
  <c r="AP89" i="17"/>
  <c r="AX89" i="17"/>
  <c r="BF89" i="17"/>
  <c r="C89" i="17"/>
  <c r="K89" i="17"/>
  <c r="S89" i="17"/>
  <c r="AA89" i="17"/>
  <c r="AI89" i="17"/>
  <c r="AQ89" i="17"/>
  <c r="AY89" i="17"/>
  <c r="BG89" i="17"/>
  <c r="BA89" i="17"/>
  <c r="M89" i="17"/>
  <c r="BK38" i="17"/>
  <c r="BK89" i="17"/>
</calcChain>
</file>

<file path=xl/sharedStrings.xml><?xml version="1.0" encoding="utf-8"?>
<sst xmlns="http://schemas.openxmlformats.org/spreadsheetml/2006/main" count="176" uniqueCount="138">
  <si>
    <t>Sl. No.</t>
  </si>
  <si>
    <t>Scheme Category/ Scheme Name</t>
  </si>
  <si>
    <t>HSBC Mutual Fund: Monthly Average Assets Under Management (AUM) for the month of May 2024 (All figures in Rs. Crore)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</si>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</sst>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64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3" fillId="0" borderId="0"/>
    <xf numFmtId="0" fontId="1" fillId="0" borderId="0"/>
  </cellStyleXfs>
  <cellXfs count="115">
    <xf numFmtId="0" fontId="0" fillId="0" borderId="0" xfId="0"/>
    <xf numFmtId="0" fontId="4" fillId="0" borderId="0" xfId="2" applyFont="1"/>
    <xf numFmtId="0" fontId="5" fillId="0" borderId="0" xfId="2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4" fontId="0" fillId="0" borderId="5" xfId="0" applyNumberFormat="1" applyBorder="1"/>
    <xf numFmtId="0" fontId="1" fillId="0" borderId="6" xfId="0" applyFont="1" applyBorder="1" applyAlignment="1">
      <alignment horizontal="right" wrapText="1"/>
    </xf>
    <xf numFmtId="4" fontId="2" fillId="0" borderId="1" xfId="0" applyNumberFormat="1" applyFont="1" applyBorder="1"/>
    <xf numFmtId="0" fontId="1" fillId="0" borderId="2" xfId="0" applyFont="1" applyBorder="1" applyAlignment="1">
      <alignment horizontal="left" wrapText="1"/>
    </xf>
    <xf numFmtId="4" fontId="8" fillId="0" borderId="7" xfId="0" applyNumberFormat="1" applyFont="1" applyBorder="1"/>
    <xf numFmtId="4" fontId="2" fillId="0" borderId="2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 wrapText="1"/>
    </xf>
    <xf numFmtId="0" fontId="11" fillId="0" borderId="8" xfId="1" applyFont="1" applyBorder="1" applyAlignment="1">
      <alignment horizontal="center"/>
    </xf>
    <xf numFmtId="0" fontId="11" fillId="0" borderId="8" xfId="1" applyFont="1" applyBorder="1" applyAlignment="1">
      <alignment horizontal="left"/>
    </xf>
    <xf numFmtId="0" fontId="11" fillId="0" borderId="8" xfId="1" applyFont="1" applyBorder="1"/>
    <xf numFmtId="4" fontId="8" fillId="0" borderId="1" xfId="0" applyNumberFormat="1" applyFont="1" applyBorder="1"/>
    <xf numFmtId="0" fontId="2" fillId="0" borderId="9" xfId="0" applyFont="1" applyBorder="1" applyAlignment="1">
      <alignment horizontal="right" wrapText="1"/>
    </xf>
    <xf numFmtId="4" fontId="2" fillId="0" borderId="7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4" fontId="8" fillId="0" borderId="8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0" fillId="0" borderId="8" xfId="0" applyBorder="1"/>
    <xf numFmtId="4" fontId="0" fillId="0" borderId="8" xfId="0" applyNumberFormat="1" applyBorder="1" applyProtection="1">
      <protection locked="0"/>
    </xf>
    <xf numFmtId="0" fontId="3" fillId="0" borderId="6" xfId="0" applyFont="1" applyBorder="1" applyAlignment="1">
      <alignment wrapText="1"/>
    </xf>
    <xf numFmtId="0" fontId="5" fillId="0" borderId="7" xfId="2" applyFont="1" applyBorder="1" applyAlignment="1">
      <alignment horizontal="center" wrapText="1"/>
    </xf>
    <xf numFmtId="0" fontId="5" fillId="0" borderId="8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0" fontId="1" fillId="0" borderId="0" xfId="0" applyFont="1"/>
    <xf numFmtId="0" fontId="0" fillId="0" borderId="2" xfId="0" applyBorder="1" applyAlignment="1">
      <alignment wrapText="1"/>
    </xf>
    <xf numFmtId="4" fontId="3" fillId="0" borderId="16" xfId="0" applyNumberFormat="1" applyFont="1" applyBorder="1" applyAlignment="1">
      <alignment horizontal="right" vertical="center" wrapText="1" readingOrder="1"/>
    </xf>
    <xf numFmtId="0" fontId="0" fillId="0" borderId="2" xfId="0" applyBorder="1" applyAlignment="1">
      <alignment horizontal="right" wrapText="1"/>
    </xf>
    <xf numFmtId="0" fontId="9" fillId="0" borderId="0" xfId="0" applyFont="1"/>
    <xf numFmtId="0" fontId="3" fillId="0" borderId="2" xfId="0" applyFont="1" applyBorder="1"/>
    <xf numFmtId="0" fontId="2" fillId="0" borderId="0" xfId="0" applyFont="1"/>
    <xf numFmtId="0" fontId="0" fillId="0" borderId="2" xfId="0" applyBorder="1" applyAlignment="1">
      <alignment horizontal="left" wrapText="1"/>
    </xf>
    <xf numFmtId="4" fontId="3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wrapText="1"/>
    </xf>
    <xf numFmtId="0" fontId="3" fillId="0" borderId="16" xfId="0" applyFont="1" applyBorder="1" applyAlignment="1">
      <alignment horizontal="left" vertical="center" wrapText="1" readingOrder="1"/>
    </xf>
    <xf numFmtId="4" fontId="3" fillId="0" borderId="17" xfId="0" applyNumberFormat="1" applyFont="1" applyBorder="1" applyAlignment="1">
      <alignment horizontal="right" vertical="center" wrapText="1" readingOrder="1"/>
    </xf>
    <xf numFmtId="4" fontId="3" fillId="0" borderId="8" xfId="0" applyNumberFormat="1" applyFont="1" applyBorder="1" applyAlignment="1">
      <alignment horizontal="right" vertical="center" wrapText="1" readingOrder="1"/>
    </xf>
    <xf numFmtId="2" fontId="5" fillId="0" borderId="3" xfId="2" applyNumberFormat="1" applyFont="1" applyBorder="1"/>
    <xf numFmtId="2" fontId="9" fillId="0" borderId="6" xfId="2" applyNumberFormat="1" applyFont="1" applyBorder="1" applyAlignment="1">
      <alignment horizontal="left"/>
    </xf>
    <xf numFmtId="0" fontId="10" fillId="0" borderId="0" xfId="0" applyFont="1"/>
    <xf numFmtId="2" fontId="5" fillId="0" borderId="8" xfId="2" applyNumberFormat="1" applyFont="1" applyBorder="1" applyAlignment="1">
      <alignment horizontal="center" vertical="top" wrapText="1"/>
    </xf>
    <xf numFmtId="2" fontId="3" fillId="0" borderId="16" xfId="0" applyNumberFormat="1" applyFont="1" applyBorder="1" applyAlignment="1" applyProtection="1">
      <alignment horizontal="right" vertical="top" wrapText="1" readingOrder="1"/>
      <protection locked="0"/>
    </xf>
    <xf numFmtId="2" fontId="12" fillId="0" borderId="16" xfId="0" applyNumberFormat="1" applyFont="1" applyBorder="1" applyAlignment="1" applyProtection="1">
      <alignment horizontal="right" vertical="top" wrapText="1" readingOrder="1"/>
      <protection locked="0"/>
    </xf>
    <xf numFmtId="4" fontId="9" fillId="0" borderId="18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2" fontId="5" fillId="0" borderId="20" xfId="2" applyNumberFormat="1" applyFont="1" applyBorder="1" applyAlignment="1">
      <alignment horizontal="center" vertical="top" wrapText="1"/>
    </xf>
    <xf numFmtId="2" fontId="5" fillId="0" borderId="21" xfId="2" applyNumberFormat="1" applyFont="1" applyBorder="1" applyAlignment="1">
      <alignment horizontal="center" vertical="top" wrapText="1"/>
    </xf>
    <xf numFmtId="2" fontId="5" fillId="0" borderId="22" xfId="2" applyNumberFormat="1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5" fillId="0" borderId="23" xfId="2" applyNumberFormat="1" applyFont="1" applyBorder="1" applyAlignment="1">
      <alignment horizontal="center" vertical="top" wrapText="1"/>
    </xf>
    <xf numFmtId="2" fontId="5" fillId="0" borderId="24" xfId="2" applyNumberFormat="1" applyFont="1" applyBorder="1" applyAlignment="1">
      <alignment horizontal="center" vertical="top" wrapText="1"/>
    </xf>
    <xf numFmtId="2" fontId="5" fillId="0" borderId="25" xfId="2" applyNumberFormat="1" applyFont="1" applyBorder="1" applyAlignment="1">
      <alignment horizontal="center" vertical="top" wrapText="1"/>
    </xf>
    <xf numFmtId="2" fontId="5" fillId="0" borderId="26" xfId="2" applyNumberFormat="1" applyFont="1" applyBorder="1" applyAlignment="1">
      <alignment horizontal="center" vertical="top" wrapText="1"/>
    </xf>
    <xf numFmtId="2" fontId="5" fillId="0" borderId="27" xfId="2" applyNumberFormat="1" applyFont="1" applyBorder="1" applyAlignment="1">
      <alignment horizontal="center" vertical="top" wrapText="1"/>
    </xf>
    <xf numFmtId="2" fontId="5" fillId="0" borderId="28" xfId="2" applyNumberFormat="1" applyFont="1" applyBorder="1" applyAlignment="1">
      <alignment horizontal="center" vertical="top" wrapText="1"/>
    </xf>
    <xf numFmtId="3" fontId="5" fillId="0" borderId="29" xfId="2" applyNumberFormat="1" applyFont="1" applyBorder="1" applyAlignment="1">
      <alignment horizontal="center" vertical="center" wrapText="1"/>
    </xf>
    <xf numFmtId="3" fontId="5" fillId="0" borderId="30" xfId="2" applyNumberFormat="1" applyFont="1" applyBorder="1" applyAlignment="1">
      <alignment horizontal="center" vertical="center" wrapText="1"/>
    </xf>
    <xf numFmtId="3" fontId="5" fillId="0" borderId="31" xfId="2" applyNumberFormat="1" applyFont="1" applyBorder="1" applyAlignment="1">
      <alignment horizontal="center" vertical="center" wrapText="1"/>
    </xf>
    <xf numFmtId="2" fontId="5" fillId="0" borderId="20" xfId="2" applyNumberFormat="1" applyFont="1" applyBorder="1" applyAlignment="1">
      <alignment horizontal="center"/>
    </xf>
    <xf numFmtId="2" fontId="5" fillId="0" borderId="21" xfId="2" applyNumberFormat="1" applyFont="1" applyBorder="1" applyAlignment="1">
      <alignment horizontal="center"/>
    </xf>
    <xf numFmtId="2" fontId="5" fillId="0" borderId="22" xfId="2" applyNumberFormat="1" applyFont="1" applyBorder="1" applyAlignment="1">
      <alignment horizontal="center"/>
    </xf>
    <xf numFmtId="4" fontId="1" fillId="0" borderId="32" xfId="0" applyNumberFormat="1" applyFont="1" applyBorder="1" applyAlignment="1">
      <alignment horizontal="center"/>
    </xf>
    <xf numFmtId="4" fontId="1" fillId="0" borderId="33" xfId="0" applyNumberFormat="1" applyFont="1" applyBorder="1" applyAlignment="1">
      <alignment horizontal="center"/>
    </xf>
    <xf numFmtId="4" fontId="1" fillId="0" borderId="34" xfId="0" applyNumberFormat="1" applyFont="1" applyBorder="1" applyAlignment="1">
      <alignment horizontal="center"/>
    </xf>
    <xf numFmtId="49" fontId="13" fillId="0" borderId="35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25" xfId="1" applyNumberFormat="1" applyFont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6"/>
  <sheetViews>
    <sheetView zoomScaleNormal="100" workbookViewId="0">
      <pane xSplit="2" ySplit="1" topLeftCell="C2" activePane="bottomRight" state="frozen"/>
      <selection activeCell="F20" sqref="F20"/>
      <selection pane="bottomLeft" activeCell="F20" sqref="F20"/>
      <selection pane="topRight" activeCell="F20" sqref="F20"/>
      <selection pane="bottomRight" activeCell="B1" sqref="B1:B5"/>
    </sheetView>
  </sheetViews>
  <sheetFormatPr defaultRowHeight="12.75"/>
  <cols>
    <col min="1" max="1" width="7" style="54" bestFit="1" customWidth="1"/>
    <col min="2" max="2" width="51.85546875" style="54" customWidth="1"/>
    <col min="3" max="3" width="4.7109375" style="54" bestFit="1" customWidth="1"/>
    <col min="4" max="4" width="8.140625" style="54" bestFit="1" customWidth="1"/>
    <col min="5" max="7" width="4.7109375" style="54" bestFit="1" customWidth="1"/>
    <col min="8" max="8" width="8.140625" style="54" bestFit="1" customWidth="1"/>
    <col min="9" max="9" width="9.28515625" style="54" bestFit="1" customWidth="1"/>
    <col min="10" max="10" width="8.140625" style="54" bestFit="1" customWidth="1"/>
    <col min="11" max="11" width="4.7109375" style="54" bestFit="1" customWidth="1"/>
    <col min="12" max="12" width="8.140625" style="54" bestFit="1" customWidth="1"/>
    <col min="13" max="17" width="4.7109375" style="54" bestFit="1" customWidth="1"/>
    <col min="18" max="19" width="8.140625" style="54" bestFit="1" customWidth="1"/>
    <col min="20" max="20" width="5.7109375" style="54" bestFit="1" customWidth="1"/>
    <col min="21" max="21" width="4.7109375" style="54" bestFit="1" customWidth="1"/>
    <col min="22" max="22" width="6.7109375" style="54" bestFit="1" customWidth="1"/>
    <col min="23" max="27" width="4.7109375" style="54" bestFit="1" customWidth="1"/>
    <col min="28" max="28" width="5.7109375" style="54" bestFit="1" customWidth="1"/>
    <col min="29" max="29" width="6.7109375" style="54" bestFit="1" customWidth="1"/>
    <col min="30" max="31" width="4.7109375" style="54" bestFit="1" customWidth="1"/>
    <col min="32" max="32" width="8.140625" style="54" bestFit="1" customWidth="1"/>
    <col min="33" max="43" width="4.7109375" style="54" bestFit="1" customWidth="1"/>
    <col min="44" max="44" width="5.7109375" style="54" bestFit="1" customWidth="1"/>
    <col min="45" max="47" width="4.7109375" style="54" bestFit="1" customWidth="1"/>
    <col min="48" max="48" width="9.28515625" style="54" bestFit="1" customWidth="1"/>
    <col min="49" max="49" width="8.140625" style="54" bestFit="1" customWidth="1"/>
    <col min="50" max="50" width="5.7109375" style="54" bestFit="1" customWidth="1"/>
    <col min="51" max="51" width="4.7109375" style="54" bestFit="1" customWidth="1"/>
    <col min="52" max="52" width="9.28515625" style="69" bestFit="1" customWidth="1"/>
    <col min="53" max="57" width="4.7109375" style="54" bestFit="1" customWidth="1"/>
    <col min="58" max="58" width="8.140625" style="54" bestFit="1" customWidth="1"/>
    <col min="59" max="59" width="6.7109375" style="54" bestFit="1" customWidth="1"/>
    <col min="60" max="60" width="5.7109375" style="54" bestFit="1" customWidth="1"/>
    <col min="61" max="61" width="4.7109375" style="54" bestFit="1" customWidth="1"/>
    <col min="62" max="62" width="8.140625" style="54" bestFit="1" customWidth="1"/>
    <col min="63" max="63" width="13.85546875" style="54" bestFit="1" customWidth="1"/>
    <col min="64" max="16384" width="9.140625" style="54"/>
  </cols>
  <sheetData>
    <row r="1" spans="1:63" s="1" customFormat="1" ht="15.75" thickBot="1">
      <c r="A1" s="108" t="s">
        <v>0</v>
      </c>
      <c r="B1" s="110" t="s">
        <v>1</v>
      </c>
      <c r="C1" s="87" t="s">
        <v>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9"/>
    </row>
    <row r="2" spans="1:63" s="1" customFormat="1" ht="15.75" customHeight="1" thickBot="1">
      <c r="A2" s="109"/>
      <c r="B2" s="111"/>
      <c r="C2" s="87" t="s">
        <v>3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9"/>
      <c r="W2" s="87" t="s">
        <v>4</v>
      </c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9"/>
      <c r="AQ2" s="87" t="s">
        <v>5</v>
      </c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9"/>
      <c r="BK2" s="99" t="s">
        <v>6</v>
      </c>
    </row>
    <row r="3" spans="1:63" s="2" customFormat="1" ht="15.75" customHeight="1" thickBot="1">
      <c r="A3" s="109"/>
      <c r="B3" s="111"/>
      <c r="C3" s="102" t="s">
        <v>7</v>
      </c>
      <c r="D3" s="103"/>
      <c r="E3" s="103"/>
      <c r="F3" s="103"/>
      <c r="G3" s="103"/>
      <c r="H3" s="103"/>
      <c r="I3" s="103"/>
      <c r="J3" s="103"/>
      <c r="K3" s="103"/>
      <c r="L3" s="104"/>
      <c r="M3" s="102" t="s">
        <v>8</v>
      </c>
      <c r="N3" s="103"/>
      <c r="O3" s="103"/>
      <c r="P3" s="103"/>
      <c r="Q3" s="103"/>
      <c r="R3" s="103"/>
      <c r="S3" s="103"/>
      <c r="T3" s="103"/>
      <c r="U3" s="103"/>
      <c r="V3" s="104"/>
      <c r="W3" s="102" t="s">
        <v>7</v>
      </c>
      <c r="X3" s="103"/>
      <c r="Y3" s="103"/>
      <c r="Z3" s="103"/>
      <c r="AA3" s="103"/>
      <c r="AB3" s="103"/>
      <c r="AC3" s="103"/>
      <c r="AD3" s="103"/>
      <c r="AE3" s="103"/>
      <c r="AF3" s="104"/>
      <c r="AG3" s="102" t="s">
        <v>8</v>
      </c>
      <c r="AH3" s="103"/>
      <c r="AI3" s="103"/>
      <c r="AJ3" s="103"/>
      <c r="AK3" s="103"/>
      <c r="AL3" s="103"/>
      <c r="AM3" s="103"/>
      <c r="AN3" s="103"/>
      <c r="AO3" s="103"/>
      <c r="AP3" s="104"/>
      <c r="AQ3" s="102" t="s">
        <v>7</v>
      </c>
      <c r="AR3" s="103"/>
      <c r="AS3" s="103"/>
      <c r="AT3" s="103"/>
      <c r="AU3" s="103"/>
      <c r="AV3" s="103"/>
      <c r="AW3" s="103"/>
      <c r="AX3" s="103"/>
      <c r="AY3" s="103"/>
      <c r="AZ3" s="104"/>
      <c r="BA3" s="102" t="s">
        <v>8</v>
      </c>
      <c r="BB3" s="103"/>
      <c r="BC3" s="103"/>
      <c r="BD3" s="103"/>
      <c r="BE3" s="103"/>
      <c r="BF3" s="103"/>
      <c r="BG3" s="103"/>
      <c r="BH3" s="103"/>
      <c r="BI3" s="103"/>
      <c r="BJ3" s="104"/>
      <c r="BK3" s="100"/>
    </row>
    <row r="4" spans="1:63" s="2" customFormat="1" ht="15" customHeight="1">
      <c r="A4" s="109"/>
      <c r="B4" s="111"/>
      <c r="C4" s="93" t="s">
        <v>9</v>
      </c>
      <c r="D4" s="94"/>
      <c r="E4" s="94"/>
      <c r="F4" s="94"/>
      <c r="G4" s="95"/>
      <c r="H4" s="96" t="s">
        <v>10</v>
      </c>
      <c r="I4" s="97"/>
      <c r="J4" s="97"/>
      <c r="K4" s="97"/>
      <c r="L4" s="98"/>
      <c r="M4" s="93" t="s">
        <v>9</v>
      </c>
      <c r="N4" s="94"/>
      <c r="O4" s="94"/>
      <c r="P4" s="94"/>
      <c r="Q4" s="95"/>
      <c r="R4" s="96" t="s">
        <v>10</v>
      </c>
      <c r="S4" s="97"/>
      <c r="T4" s="97"/>
      <c r="U4" s="97"/>
      <c r="V4" s="98"/>
      <c r="W4" s="93" t="s">
        <v>9</v>
      </c>
      <c r="X4" s="94"/>
      <c r="Y4" s="94"/>
      <c r="Z4" s="94"/>
      <c r="AA4" s="95"/>
      <c r="AB4" s="96" t="s">
        <v>10</v>
      </c>
      <c r="AC4" s="97"/>
      <c r="AD4" s="97"/>
      <c r="AE4" s="97"/>
      <c r="AF4" s="98"/>
      <c r="AG4" s="93" t="s">
        <v>9</v>
      </c>
      <c r="AH4" s="94"/>
      <c r="AI4" s="94"/>
      <c r="AJ4" s="94"/>
      <c r="AK4" s="95"/>
      <c r="AL4" s="96" t="s">
        <v>10</v>
      </c>
      <c r="AM4" s="97"/>
      <c r="AN4" s="97"/>
      <c r="AO4" s="97"/>
      <c r="AP4" s="98"/>
      <c r="AQ4" s="93" t="s">
        <v>9</v>
      </c>
      <c r="AR4" s="94"/>
      <c r="AS4" s="94"/>
      <c r="AT4" s="94"/>
      <c r="AU4" s="95"/>
      <c r="AV4" s="96" t="s">
        <v>10</v>
      </c>
      <c r="AW4" s="97"/>
      <c r="AX4" s="97"/>
      <c r="AY4" s="97"/>
      <c r="AZ4" s="98"/>
      <c r="BA4" s="93" t="s">
        <v>9</v>
      </c>
      <c r="BB4" s="94"/>
      <c r="BC4" s="94"/>
      <c r="BD4" s="94"/>
      <c r="BE4" s="95"/>
      <c r="BF4" s="96" t="s">
        <v>10</v>
      </c>
      <c r="BG4" s="97"/>
      <c r="BH4" s="97"/>
      <c r="BI4" s="97"/>
      <c r="BJ4" s="98"/>
      <c r="BK4" s="100"/>
    </row>
    <row r="5" spans="1:63" s="2" customFormat="1" ht="15" customHeight="1">
      <c r="A5" s="109"/>
      <c r="B5" s="111"/>
      <c r="C5" s="51">
        <v>1</v>
      </c>
      <c r="D5" s="52">
        <v>2</v>
      </c>
      <c r="E5" s="52">
        <v>3</v>
      </c>
      <c r="F5" s="52">
        <v>4</v>
      </c>
      <c r="G5" s="53">
        <v>5</v>
      </c>
      <c r="H5" s="51">
        <v>1</v>
      </c>
      <c r="I5" s="52">
        <v>2</v>
      </c>
      <c r="J5" s="52">
        <v>3</v>
      </c>
      <c r="K5" s="52">
        <v>4</v>
      </c>
      <c r="L5" s="53">
        <v>5</v>
      </c>
      <c r="M5" s="51">
        <v>1</v>
      </c>
      <c r="N5" s="52">
        <v>2</v>
      </c>
      <c r="O5" s="52">
        <v>3</v>
      </c>
      <c r="P5" s="52">
        <v>4</v>
      </c>
      <c r="Q5" s="53">
        <v>5</v>
      </c>
      <c r="R5" s="51">
        <v>1</v>
      </c>
      <c r="S5" s="52">
        <v>2</v>
      </c>
      <c r="T5" s="52">
        <v>3</v>
      </c>
      <c r="U5" s="52">
        <v>4</v>
      </c>
      <c r="V5" s="53">
        <v>5</v>
      </c>
      <c r="W5" s="51">
        <v>1</v>
      </c>
      <c r="X5" s="52">
        <v>2</v>
      </c>
      <c r="Y5" s="52">
        <v>3</v>
      </c>
      <c r="Z5" s="52">
        <v>4</v>
      </c>
      <c r="AA5" s="53">
        <v>5</v>
      </c>
      <c r="AB5" s="51">
        <v>1</v>
      </c>
      <c r="AC5" s="52">
        <v>2</v>
      </c>
      <c r="AD5" s="52">
        <v>3</v>
      </c>
      <c r="AE5" s="52">
        <v>4</v>
      </c>
      <c r="AF5" s="53">
        <v>5</v>
      </c>
      <c r="AG5" s="51">
        <v>1</v>
      </c>
      <c r="AH5" s="52">
        <v>2</v>
      </c>
      <c r="AI5" s="52">
        <v>3</v>
      </c>
      <c r="AJ5" s="52">
        <v>4</v>
      </c>
      <c r="AK5" s="53">
        <v>5</v>
      </c>
      <c r="AL5" s="51">
        <v>1</v>
      </c>
      <c r="AM5" s="52">
        <v>2</v>
      </c>
      <c r="AN5" s="52">
        <v>3</v>
      </c>
      <c r="AO5" s="52">
        <v>4</v>
      </c>
      <c r="AP5" s="53">
        <v>5</v>
      </c>
      <c r="AQ5" s="51">
        <v>1</v>
      </c>
      <c r="AR5" s="52">
        <v>2</v>
      </c>
      <c r="AS5" s="52">
        <v>3</v>
      </c>
      <c r="AT5" s="52">
        <v>4</v>
      </c>
      <c r="AU5" s="53">
        <v>5</v>
      </c>
      <c r="AV5" s="51">
        <v>1</v>
      </c>
      <c r="AW5" s="52">
        <v>2</v>
      </c>
      <c r="AX5" s="52">
        <v>3</v>
      </c>
      <c r="AY5" s="52">
        <v>4</v>
      </c>
      <c r="AZ5" s="53">
        <v>5</v>
      </c>
      <c r="BA5" s="51">
        <v>1</v>
      </c>
      <c r="BB5" s="52">
        <v>2</v>
      </c>
      <c r="BC5" s="52">
        <v>3</v>
      </c>
      <c r="BD5" s="52">
        <v>4</v>
      </c>
      <c r="BE5" s="53">
        <v>5</v>
      </c>
      <c r="BF5" s="51">
        <v>1</v>
      </c>
      <c r="BG5" s="52">
        <v>2</v>
      </c>
      <c r="BH5" s="52">
        <v>3</v>
      </c>
      <c r="BI5" s="52">
        <v>4</v>
      </c>
      <c r="BJ5" s="53">
        <v>5</v>
      </c>
      <c r="BK5" s="101"/>
    </row>
    <row r="6" spans="1:63">
      <c r="A6" s="3" t="s">
        <v>11</v>
      </c>
      <c r="B6" s="4" t="s">
        <v>12</v>
      </c>
      <c r="C6" s="90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2"/>
    </row>
    <row r="7" spans="1:63">
      <c r="A7" s="3" t="s">
        <v>13</v>
      </c>
      <c r="B7" s="55" t="s">
        <v>14</v>
      </c>
      <c r="C7" s="90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2"/>
    </row>
    <row r="8" spans="1:63">
      <c r="A8" s="3"/>
      <c r="B8" s="17" t="s">
        <v>15</v>
      </c>
      <c r="C8" s="56">
        <v>0</v>
      </c>
      <c r="D8" s="56">
        <v>303.70956693699998</v>
      </c>
      <c r="E8" s="56">
        <v>0</v>
      </c>
      <c r="F8" s="56">
        <v>0</v>
      </c>
      <c r="G8" s="56">
        <v>0</v>
      </c>
      <c r="H8" s="56">
        <v>32.042262934999997</v>
      </c>
      <c r="I8" s="56">
        <v>13713.985731860001</v>
      </c>
      <c r="J8" s="56">
        <v>2213.257713683</v>
      </c>
      <c r="K8" s="56">
        <v>0</v>
      </c>
      <c r="L8" s="56">
        <v>139.56479098700001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12.097691386999999</v>
      </c>
      <c r="S8" s="56">
        <v>1021.184552857</v>
      </c>
      <c r="T8" s="56">
        <v>21.391558293999999</v>
      </c>
      <c r="U8" s="56">
        <v>0</v>
      </c>
      <c r="V8" s="56">
        <v>16.649213549999999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2.871909112</v>
      </c>
      <c r="AC8" s="56">
        <v>113.070074144</v>
      </c>
      <c r="AD8" s="56">
        <v>0</v>
      </c>
      <c r="AE8" s="56">
        <v>0</v>
      </c>
      <c r="AF8" s="56">
        <v>189.554428285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0.48712812300000002</v>
      </c>
      <c r="AM8" s="56">
        <v>0</v>
      </c>
      <c r="AN8" s="56">
        <v>0</v>
      </c>
      <c r="AO8" s="56">
        <v>0</v>
      </c>
      <c r="AP8" s="56">
        <v>2.693951277</v>
      </c>
      <c r="AQ8" s="56">
        <v>0</v>
      </c>
      <c r="AR8" s="56">
        <v>0</v>
      </c>
      <c r="AS8" s="56">
        <v>0</v>
      </c>
      <c r="AT8" s="56">
        <v>0</v>
      </c>
      <c r="AU8" s="56">
        <v>0</v>
      </c>
      <c r="AV8" s="56">
        <v>49.588638318000001</v>
      </c>
      <c r="AW8" s="56">
        <v>893.53591153399998</v>
      </c>
      <c r="AX8" s="56">
        <v>0</v>
      </c>
      <c r="AY8" s="56">
        <v>0</v>
      </c>
      <c r="AZ8" s="56">
        <v>217.843744348</v>
      </c>
      <c r="BA8" s="56">
        <v>0</v>
      </c>
      <c r="BB8" s="56">
        <v>0</v>
      </c>
      <c r="BC8" s="56">
        <v>0</v>
      </c>
      <c r="BD8" s="56">
        <v>0</v>
      </c>
      <c r="BE8" s="56">
        <v>0</v>
      </c>
      <c r="BF8" s="56">
        <v>17.211185970999999</v>
      </c>
      <c r="BG8" s="56">
        <v>15.801364298999999</v>
      </c>
      <c r="BH8" s="56">
        <v>2.5136917670000001</v>
      </c>
      <c r="BI8" s="56">
        <v>0</v>
      </c>
      <c r="BJ8" s="56">
        <v>28.539600881999998</v>
      </c>
      <c r="BK8" s="47">
        <f>SUM(C8:BJ8)</f>
        <v>19007.594710550002</v>
      </c>
    </row>
    <row r="9" spans="1:63">
      <c r="A9" s="3"/>
      <c r="B9" s="17" t="s">
        <v>16</v>
      </c>
      <c r="C9" s="56">
        <v>0</v>
      </c>
      <c r="D9" s="56">
        <v>0.92984990099999998</v>
      </c>
      <c r="E9" s="56">
        <v>0</v>
      </c>
      <c r="F9" s="56">
        <v>0</v>
      </c>
      <c r="G9" s="56">
        <v>0</v>
      </c>
      <c r="H9" s="56">
        <v>22.139626583999998</v>
      </c>
      <c r="I9" s="56">
        <v>944.64803812699995</v>
      </c>
      <c r="J9" s="56">
        <v>54.555034749999997</v>
      </c>
      <c r="K9" s="56">
        <v>0</v>
      </c>
      <c r="L9" s="56">
        <v>56.156213145999999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9.3359651410000009</v>
      </c>
      <c r="S9" s="56">
        <v>19.232178867999998</v>
      </c>
      <c r="T9" s="56">
        <v>5.0371859819999996</v>
      </c>
      <c r="U9" s="56">
        <v>0</v>
      </c>
      <c r="V9" s="56">
        <v>11.743665117000001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7.7911161000000007E-2</v>
      </c>
      <c r="AC9" s="56">
        <v>10.757299561</v>
      </c>
      <c r="AD9" s="56">
        <v>0</v>
      </c>
      <c r="AE9" s="56">
        <v>0</v>
      </c>
      <c r="AF9" s="56">
        <v>53.345871293999998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0.36550047099999999</v>
      </c>
      <c r="AQ9" s="56">
        <v>0</v>
      </c>
      <c r="AR9" s="56">
        <v>0</v>
      </c>
      <c r="AS9" s="56">
        <v>0</v>
      </c>
      <c r="AT9" s="56">
        <v>0</v>
      </c>
      <c r="AU9" s="56">
        <v>0</v>
      </c>
      <c r="AV9" s="56">
        <v>14.391269294000001</v>
      </c>
      <c r="AW9" s="56">
        <v>55.003026738999999</v>
      </c>
      <c r="AX9" s="56">
        <v>0</v>
      </c>
      <c r="AY9" s="56">
        <v>0</v>
      </c>
      <c r="AZ9" s="56">
        <v>59.103834503000002</v>
      </c>
      <c r="BA9" s="56">
        <v>0</v>
      </c>
      <c r="BB9" s="56">
        <v>0</v>
      </c>
      <c r="BC9" s="56">
        <v>0</v>
      </c>
      <c r="BD9" s="56">
        <v>0</v>
      </c>
      <c r="BE9" s="56">
        <v>0</v>
      </c>
      <c r="BF9" s="56">
        <v>8.9986691780000001</v>
      </c>
      <c r="BG9" s="56">
        <v>1.409488214</v>
      </c>
      <c r="BH9" s="56">
        <v>0.256451388</v>
      </c>
      <c r="BI9" s="56">
        <v>0</v>
      </c>
      <c r="BJ9" s="56">
        <v>10.830886824</v>
      </c>
      <c r="BK9" s="47">
        <f>SUM(C9:BJ9)</f>
        <v>1338.3179662429998</v>
      </c>
    </row>
    <row r="10" spans="1:63">
      <c r="A10" s="3"/>
      <c r="B10" s="17" t="s">
        <v>17</v>
      </c>
      <c r="C10" s="56">
        <v>0</v>
      </c>
      <c r="D10" s="56">
        <v>12.494747165</v>
      </c>
      <c r="E10" s="56">
        <v>0</v>
      </c>
      <c r="F10" s="56">
        <v>0</v>
      </c>
      <c r="G10" s="56">
        <v>0</v>
      </c>
      <c r="H10" s="56">
        <v>2.5206403339999999</v>
      </c>
      <c r="I10" s="56">
        <v>2129.3467351740001</v>
      </c>
      <c r="J10" s="56">
        <v>5.0360512799999997</v>
      </c>
      <c r="K10" s="56">
        <v>0</v>
      </c>
      <c r="L10" s="56">
        <v>30.282032113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0.87630599499999995</v>
      </c>
      <c r="S10" s="56">
        <v>12.197244946</v>
      </c>
      <c r="T10" s="56">
        <v>0</v>
      </c>
      <c r="U10" s="56">
        <v>0</v>
      </c>
      <c r="V10" s="56">
        <v>1.19832154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0.118599542</v>
      </c>
      <c r="AC10" s="56">
        <v>4.4241549999999999E-3</v>
      </c>
      <c r="AD10" s="56">
        <v>0</v>
      </c>
      <c r="AE10" s="56">
        <v>0</v>
      </c>
      <c r="AF10" s="56">
        <v>139.93764751399999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7.0563500000000003E-4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>
        <v>0</v>
      </c>
      <c r="AT10" s="56">
        <v>0</v>
      </c>
      <c r="AU10" s="56">
        <v>0</v>
      </c>
      <c r="AV10" s="56">
        <v>8.6926097749999993</v>
      </c>
      <c r="AW10" s="56">
        <v>498.94382834499999</v>
      </c>
      <c r="AX10" s="56">
        <v>0</v>
      </c>
      <c r="AY10" s="56">
        <v>0</v>
      </c>
      <c r="AZ10" s="56">
        <v>51.945225545</v>
      </c>
      <c r="BA10" s="56">
        <v>0</v>
      </c>
      <c r="BB10" s="56">
        <v>0</v>
      </c>
      <c r="BC10" s="56">
        <v>0</v>
      </c>
      <c r="BD10" s="56">
        <v>0</v>
      </c>
      <c r="BE10" s="56">
        <v>0</v>
      </c>
      <c r="BF10" s="56">
        <v>3.5029480529999999</v>
      </c>
      <c r="BG10" s="56">
        <v>2.3496174000000001</v>
      </c>
      <c r="BH10" s="56">
        <v>2.0122416940000001</v>
      </c>
      <c r="BI10" s="56">
        <v>0</v>
      </c>
      <c r="BJ10" s="56">
        <v>5.0028890400000003</v>
      </c>
      <c r="BK10" s="47">
        <f>SUM(C10:BJ10)</f>
        <v>2906.462815245</v>
      </c>
    </row>
    <row r="11" spans="1:63">
      <c r="A11" s="3"/>
      <c r="B11" s="18" t="s">
        <v>18</v>
      </c>
      <c r="C11" s="31">
        <f>SUM(C8:C10)</f>
        <v>0</v>
      </c>
      <c r="D11" s="23">
        <f>SUM(D8:D10)</f>
        <v>317.13416400299997</v>
      </c>
      <c r="E11" s="23">
        <f t="shared" ref="E11:BI11" si="0">SUM(E8:E10)</f>
        <v>0</v>
      </c>
      <c r="F11" s="23">
        <f t="shared" si="0"/>
        <v>0</v>
      </c>
      <c r="G11" s="32">
        <f t="shared" si="0"/>
        <v>0</v>
      </c>
      <c r="H11" s="31">
        <f t="shared" si="0"/>
        <v>56.702529852999994</v>
      </c>
      <c r="I11" s="23">
        <f t="shared" si="0"/>
        <v>16787.980505161002</v>
      </c>
      <c r="J11" s="23">
        <f t="shared" si="0"/>
        <v>2272.8487997129996</v>
      </c>
      <c r="K11" s="23">
        <f t="shared" si="0"/>
        <v>0</v>
      </c>
      <c r="L11" s="32">
        <f t="shared" si="0"/>
        <v>226.00303624600002</v>
      </c>
      <c r="M11" s="31">
        <f t="shared" si="0"/>
        <v>0</v>
      </c>
      <c r="N11" s="23">
        <f t="shared" si="0"/>
        <v>0</v>
      </c>
      <c r="O11" s="23">
        <f t="shared" si="0"/>
        <v>0</v>
      </c>
      <c r="P11" s="23">
        <f t="shared" si="0"/>
        <v>0</v>
      </c>
      <c r="Q11" s="32">
        <f t="shared" si="0"/>
        <v>0</v>
      </c>
      <c r="R11" s="31">
        <f t="shared" si="0"/>
        <v>22.309962522999999</v>
      </c>
      <c r="S11" s="23">
        <f t="shared" si="0"/>
        <v>1052.6139766709998</v>
      </c>
      <c r="T11" s="23">
        <f t="shared" si="0"/>
        <v>26.428744276</v>
      </c>
      <c r="U11" s="23">
        <f t="shared" si="0"/>
        <v>0</v>
      </c>
      <c r="V11" s="32">
        <f t="shared" si="0"/>
        <v>29.591200206999996</v>
      </c>
      <c r="W11" s="31">
        <f t="shared" si="0"/>
        <v>0</v>
      </c>
      <c r="X11" s="23">
        <f t="shared" si="0"/>
        <v>0</v>
      </c>
      <c r="Y11" s="23">
        <f t="shared" si="0"/>
        <v>0</v>
      </c>
      <c r="Z11" s="23">
        <f t="shared" si="0"/>
        <v>0</v>
      </c>
      <c r="AA11" s="32">
        <f t="shared" si="0"/>
        <v>0</v>
      </c>
      <c r="AB11" s="31">
        <f t="shared" si="0"/>
        <v>3.0684198149999999</v>
      </c>
      <c r="AC11" s="23">
        <f t="shared" si="0"/>
        <v>123.83179785999999</v>
      </c>
      <c r="AD11" s="23">
        <f t="shared" si="0"/>
        <v>0</v>
      </c>
      <c r="AE11" s="23">
        <f t="shared" si="0"/>
        <v>0</v>
      </c>
      <c r="AF11" s="32">
        <f t="shared" si="0"/>
        <v>382.83794709300003</v>
      </c>
      <c r="AG11" s="31">
        <f t="shared" si="0"/>
        <v>0</v>
      </c>
      <c r="AH11" s="23">
        <f t="shared" si="0"/>
        <v>0</v>
      </c>
      <c r="AI11" s="23">
        <f t="shared" si="0"/>
        <v>0</v>
      </c>
      <c r="AJ11" s="23">
        <f t="shared" si="0"/>
        <v>0</v>
      </c>
      <c r="AK11" s="32">
        <f t="shared" si="0"/>
        <v>0</v>
      </c>
      <c r="AL11" s="31">
        <f t="shared" si="0"/>
        <v>0.48783375800000001</v>
      </c>
      <c r="AM11" s="23">
        <f t="shared" si="0"/>
        <v>0</v>
      </c>
      <c r="AN11" s="23">
        <f t="shared" si="0"/>
        <v>0</v>
      </c>
      <c r="AO11" s="23">
        <f t="shared" si="0"/>
        <v>0</v>
      </c>
      <c r="AP11" s="32">
        <f t="shared" si="0"/>
        <v>3.0594517479999999</v>
      </c>
      <c r="AQ11" s="31">
        <f t="shared" si="0"/>
        <v>0</v>
      </c>
      <c r="AR11" s="23">
        <f t="shared" si="0"/>
        <v>0</v>
      </c>
      <c r="AS11" s="23">
        <f t="shared" si="0"/>
        <v>0</v>
      </c>
      <c r="AT11" s="23">
        <f t="shared" si="0"/>
        <v>0</v>
      </c>
      <c r="AU11" s="32">
        <f t="shared" si="0"/>
        <v>0</v>
      </c>
      <c r="AV11" s="31">
        <f t="shared" si="0"/>
        <v>72.672517386999999</v>
      </c>
      <c r="AW11" s="23">
        <f t="shared" si="0"/>
        <v>1447.4827666179999</v>
      </c>
      <c r="AX11" s="23">
        <f t="shared" si="0"/>
        <v>0</v>
      </c>
      <c r="AY11" s="23">
        <f t="shared" si="0"/>
        <v>0</v>
      </c>
      <c r="AZ11" s="32">
        <f t="shared" si="0"/>
        <v>328.89280439599997</v>
      </c>
      <c r="BA11" s="31">
        <f t="shared" si="0"/>
        <v>0</v>
      </c>
      <c r="BB11" s="23">
        <f t="shared" si="0"/>
        <v>0</v>
      </c>
      <c r="BC11" s="23">
        <f t="shared" si="0"/>
        <v>0</v>
      </c>
      <c r="BD11" s="23">
        <f t="shared" si="0"/>
        <v>0</v>
      </c>
      <c r="BE11" s="32">
        <f t="shared" si="0"/>
        <v>0</v>
      </c>
      <c r="BF11" s="31">
        <f t="shared" si="0"/>
        <v>29.712803202</v>
      </c>
      <c r="BG11" s="23">
        <f t="shared" si="0"/>
        <v>19.560469912999999</v>
      </c>
      <c r="BH11" s="23">
        <f t="shared" si="0"/>
        <v>4.7823848489999996</v>
      </c>
      <c r="BI11" s="23">
        <f t="shared" si="0"/>
        <v>0</v>
      </c>
      <c r="BJ11" s="32">
        <f>SUM(BJ8:BJ10)</f>
        <v>44.373376745999998</v>
      </c>
      <c r="BK11" s="19">
        <f>SUM(BK8:BK10)</f>
        <v>23252.375492038002</v>
      </c>
    </row>
    <row r="12" spans="1:63">
      <c r="A12" s="3" t="s">
        <v>19</v>
      </c>
      <c r="B12" s="10" t="s">
        <v>20</v>
      </c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8"/>
    </row>
    <row r="13" spans="1:63">
      <c r="A13" s="3"/>
      <c r="B13" s="15" t="s">
        <v>21</v>
      </c>
      <c r="C13" s="56">
        <v>0</v>
      </c>
      <c r="D13" s="56">
        <v>0.97721771000000002</v>
      </c>
      <c r="E13" s="56">
        <v>0</v>
      </c>
      <c r="F13" s="56">
        <v>0</v>
      </c>
      <c r="G13" s="56">
        <v>0</v>
      </c>
      <c r="H13" s="56">
        <v>7.0391849530000004</v>
      </c>
      <c r="I13" s="56">
        <v>11.835360943</v>
      </c>
      <c r="J13" s="56">
        <v>0</v>
      </c>
      <c r="K13" s="56">
        <v>0</v>
      </c>
      <c r="L13" s="56">
        <v>15.654133658999999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1.74581426</v>
      </c>
      <c r="S13" s="56">
        <v>0</v>
      </c>
      <c r="T13" s="56">
        <v>0</v>
      </c>
      <c r="U13" s="56">
        <v>0</v>
      </c>
      <c r="V13" s="56">
        <v>1.4373068019999999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2.4856850999999999E-2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>
        <v>0</v>
      </c>
      <c r="AT13" s="56">
        <v>0</v>
      </c>
      <c r="AU13" s="56">
        <v>0</v>
      </c>
      <c r="AV13" s="56">
        <v>19.895714018</v>
      </c>
      <c r="AW13" s="56">
        <v>24.209813599</v>
      </c>
      <c r="AX13" s="56">
        <v>0</v>
      </c>
      <c r="AY13" s="56">
        <v>0</v>
      </c>
      <c r="AZ13" s="56">
        <v>104.224450125</v>
      </c>
      <c r="BA13" s="56">
        <v>0</v>
      </c>
      <c r="BB13" s="56">
        <v>0</v>
      </c>
      <c r="BC13" s="56">
        <v>0</v>
      </c>
      <c r="BD13" s="56">
        <v>0</v>
      </c>
      <c r="BE13" s="56">
        <v>0</v>
      </c>
      <c r="BF13" s="56">
        <v>2.4686569980000002</v>
      </c>
      <c r="BG13" s="56">
        <v>0.34150360499999999</v>
      </c>
      <c r="BH13" s="56">
        <v>0</v>
      </c>
      <c r="BI13" s="56">
        <v>0</v>
      </c>
      <c r="BJ13" s="56">
        <v>6.0908923589999997</v>
      </c>
      <c r="BK13" s="47">
        <f>SUM(C13:BJ13)</f>
        <v>195.94490588200003</v>
      </c>
    </row>
    <row r="14" spans="1:63">
      <c r="A14" s="3"/>
      <c r="B14" s="11" t="s">
        <v>22</v>
      </c>
      <c r="C14" s="31">
        <f>SUM(C13)</f>
        <v>0</v>
      </c>
      <c r="D14" s="23">
        <f t="shared" ref="D14:BI14" si="1">SUM(D13)</f>
        <v>0.97721771000000002</v>
      </c>
      <c r="E14" s="23">
        <f t="shared" si="1"/>
        <v>0</v>
      </c>
      <c r="F14" s="23">
        <f t="shared" si="1"/>
        <v>0</v>
      </c>
      <c r="G14" s="32">
        <f t="shared" si="1"/>
        <v>0</v>
      </c>
      <c r="H14" s="31">
        <f t="shared" si="1"/>
        <v>7.0391849530000004</v>
      </c>
      <c r="I14" s="23">
        <f t="shared" si="1"/>
        <v>11.835360943</v>
      </c>
      <c r="J14" s="23">
        <f t="shared" si="1"/>
        <v>0</v>
      </c>
      <c r="K14" s="23">
        <f t="shared" si="1"/>
        <v>0</v>
      </c>
      <c r="L14" s="32">
        <f t="shared" si="1"/>
        <v>15.654133658999999</v>
      </c>
      <c r="M14" s="31">
        <f t="shared" si="1"/>
        <v>0</v>
      </c>
      <c r="N14" s="23">
        <f t="shared" si="1"/>
        <v>0</v>
      </c>
      <c r="O14" s="23">
        <f t="shared" si="1"/>
        <v>0</v>
      </c>
      <c r="P14" s="23">
        <f t="shared" si="1"/>
        <v>0</v>
      </c>
      <c r="Q14" s="32">
        <f t="shared" si="1"/>
        <v>0</v>
      </c>
      <c r="R14" s="31">
        <f t="shared" si="1"/>
        <v>1.74581426</v>
      </c>
      <c r="S14" s="23">
        <f t="shared" si="1"/>
        <v>0</v>
      </c>
      <c r="T14" s="23">
        <f t="shared" si="1"/>
        <v>0</v>
      </c>
      <c r="U14" s="23">
        <f t="shared" si="1"/>
        <v>0</v>
      </c>
      <c r="V14" s="32">
        <f t="shared" si="1"/>
        <v>1.4373068019999999</v>
      </c>
      <c r="W14" s="31">
        <f t="shared" si="1"/>
        <v>0</v>
      </c>
      <c r="X14" s="23">
        <f t="shared" si="1"/>
        <v>0</v>
      </c>
      <c r="Y14" s="23">
        <f t="shared" si="1"/>
        <v>0</v>
      </c>
      <c r="Z14" s="23">
        <f t="shared" si="1"/>
        <v>0</v>
      </c>
      <c r="AA14" s="32">
        <f t="shared" si="1"/>
        <v>0</v>
      </c>
      <c r="AB14" s="31">
        <f t="shared" si="1"/>
        <v>2.4856850999999999E-2</v>
      </c>
      <c r="AC14" s="23">
        <f t="shared" si="1"/>
        <v>0</v>
      </c>
      <c r="AD14" s="23">
        <f t="shared" si="1"/>
        <v>0</v>
      </c>
      <c r="AE14" s="23">
        <f t="shared" si="1"/>
        <v>0</v>
      </c>
      <c r="AF14" s="32">
        <f t="shared" si="1"/>
        <v>0</v>
      </c>
      <c r="AG14" s="31">
        <f t="shared" si="1"/>
        <v>0</v>
      </c>
      <c r="AH14" s="23">
        <f t="shared" si="1"/>
        <v>0</v>
      </c>
      <c r="AI14" s="23">
        <f t="shared" si="1"/>
        <v>0</v>
      </c>
      <c r="AJ14" s="23">
        <f t="shared" si="1"/>
        <v>0</v>
      </c>
      <c r="AK14" s="32">
        <f t="shared" si="1"/>
        <v>0</v>
      </c>
      <c r="AL14" s="31">
        <f t="shared" si="1"/>
        <v>0</v>
      </c>
      <c r="AM14" s="23">
        <f t="shared" si="1"/>
        <v>0</v>
      </c>
      <c r="AN14" s="23">
        <f t="shared" si="1"/>
        <v>0</v>
      </c>
      <c r="AO14" s="23">
        <f t="shared" si="1"/>
        <v>0</v>
      </c>
      <c r="AP14" s="32">
        <f t="shared" si="1"/>
        <v>0</v>
      </c>
      <c r="AQ14" s="31">
        <f t="shared" si="1"/>
        <v>0</v>
      </c>
      <c r="AR14" s="23">
        <f t="shared" si="1"/>
        <v>0</v>
      </c>
      <c r="AS14" s="23">
        <f t="shared" si="1"/>
        <v>0</v>
      </c>
      <c r="AT14" s="23">
        <f t="shared" si="1"/>
        <v>0</v>
      </c>
      <c r="AU14" s="32">
        <f t="shared" si="1"/>
        <v>0</v>
      </c>
      <c r="AV14" s="31">
        <f t="shared" si="1"/>
        <v>19.895714018</v>
      </c>
      <c r="AW14" s="23">
        <f t="shared" si="1"/>
        <v>24.209813599</v>
      </c>
      <c r="AX14" s="23">
        <f t="shared" si="1"/>
        <v>0</v>
      </c>
      <c r="AY14" s="23">
        <f t="shared" si="1"/>
        <v>0</v>
      </c>
      <c r="AZ14" s="33">
        <f t="shared" si="1"/>
        <v>104.224450125</v>
      </c>
      <c r="BA14" s="31">
        <f t="shared" si="1"/>
        <v>0</v>
      </c>
      <c r="BB14" s="23">
        <f t="shared" si="1"/>
        <v>0</v>
      </c>
      <c r="BC14" s="23">
        <f t="shared" si="1"/>
        <v>0</v>
      </c>
      <c r="BD14" s="23">
        <f t="shared" si="1"/>
        <v>0</v>
      </c>
      <c r="BE14" s="32">
        <f t="shared" si="1"/>
        <v>0</v>
      </c>
      <c r="BF14" s="31">
        <f t="shared" si="1"/>
        <v>2.4686569980000002</v>
      </c>
      <c r="BG14" s="23">
        <f t="shared" si="1"/>
        <v>0.34150360499999999</v>
      </c>
      <c r="BH14" s="23">
        <f t="shared" si="1"/>
        <v>0</v>
      </c>
      <c r="BI14" s="23">
        <f t="shared" si="1"/>
        <v>0</v>
      </c>
      <c r="BJ14" s="32">
        <f>SUM(BJ13)</f>
        <v>6.0908923589999997</v>
      </c>
      <c r="BK14" s="19">
        <f>SUM(BK13)</f>
        <v>195.94490588200003</v>
      </c>
    </row>
    <row r="15" spans="1:63">
      <c r="A15" s="3" t="s">
        <v>23</v>
      </c>
      <c r="B15" s="10" t="s">
        <v>24</v>
      </c>
      <c r="C15" s="105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7"/>
    </row>
    <row r="16" spans="1:63">
      <c r="A16" s="3"/>
      <c r="B16" s="15" t="s">
        <v>21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0</v>
      </c>
      <c r="BF16" s="56">
        <v>0</v>
      </c>
      <c r="BG16" s="56">
        <v>0</v>
      </c>
      <c r="BH16" s="56">
        <v>0</v>
      </c>
      <c r="BI16" s="56">
        <v>0</v>
      </c>
      <c r="BJ16" s="56">
        <v>0</v>
      </c>
      <c r="BK16" s="47">
        <f>SUM(C16:BJ16)</f>
        <v>0</v>
      </c>
    </row>
    <row r="17" spans="1:63">
      <c r="A17" s="3"/>
      <c r="B17" s="57" t="s">
        <v>25</v>
      </c>
      <c r="C17" s="31">
        <f>SUM(C16:C16)</f>
        <v>0</v>
      </c>
      <c r="D17" s="31">
        <f t="shared" ref="D17:BI17" si="2">SUM(D16:D16)</f>
        <v>0</v>
      </c>
      <c r="E17" s="31">
        <f t="shared" si="2"/>
        <v>0</v>
      </c>
      <c r="F17" s="31">
        <f t="shared" si="2"/>
        <v>0</v>
      </c>
      <c r="G17" s="31">
        <f t="shared" si="2"/>
        <v>0</v>
      </c>
      <c r="H17" s="31">
        <f t="shared" si="2"/>
        <v>0</v>
      </c>
      <c r="I17" s="31">
        <f t="shared" si="2"/>
        <v>0</v>
      </c>
      <c r="J17" s="31">
        <f t="shared" si="2"/>
        <v>0</v>
      </c>
      <c r="K17" s="31">
        <f t="shared" si="2"/>
        <v>0</v>
      </c>
      <c r="L17" s="31">
        <f t="shared" si="2"/>
        <v>0</v>
      </c>
      <c r="M17" s="31">
        <f t="shared" si="2"/>
        <v>0</v>
      </c>
      <c r="N17" s="31">
        <f t="shared" si="2"/>
        <v>0</v>
      </c>
      <c r="O17" s="31">
        <f t="shared" si="2"/>
        <v>0</v>
      </c>
      <c r="P17" s="31">
        <f t="shared" si="2"/>
        <v>0</v>
      </c>
      <c r="Q17" s="31">
        <f t="shared" si="2"/>
        <v>0</v>
      </c>
      <c r="R17" s="31">
        <f t="shared" si="2"/>
        <v>0</v>
      </c>
      <c r="S17" s="31">
        <f t="shared" si="2"/>
        <v>0</v>
      </c>
      <c r="T17" s="31">
        <f t="shared" si="2"/>
        <v>0</v>
      </c>
      <c r="U17" s="31">
        <f t="shared" si="2"/>
        <v>0</v>
      </c>
      <c r="V17" s="31">
        <f t="shared" si="2"/>
        <v>0</v>
      </c>
      <c r="W17" s="31">
        <f t="shared" si="2"/>
        <v>0</v>
      </c>
      <c r="X17" s="31">
        <f t="shared" si="2"/>
        <v>0</v>
      </c>
      <c r="Y17" s="31">
        <f t="shared" si="2"/>
        <v>0</v>
      </c>
      <c r="Z17" s="31">
        <f t="shared" si="2"/>
        <v>0</v>
      </c>
      <c r="AA17" s="31">
        <f t="shared" si="2"/>
        <v>0</v>
      </c>
      <c r="AB17" s="31">
        <f t="shared" si="2"/>
        <v>0</v>
      </c>
      <c r="AC17" s="31">
        <f t="shared" si="2"/>
        <v>0</v>
      </c>
      <c r="AD17" s="31">
        <f t="shared" si="2"/>
        <v>0</v>
      </c>
      <c r="AE17" s="31">
        <f t="shared" si="2"/>
        <v>0</v>
      </c>
      <c r="AF17" s="31">
        <f t="shared" si="2"/>
        <v>0</v>
      </c>
      <c r="AG17" s="31">
        <f t="shared" si="2"/>
        <v>0</v>
      </c>
      <c r="AH17" s="31">
        <f t="shared" si="2"/>
        <v>0</v>
      </c>
      <c r="AI17" s="31">
        <f t="shared" si="2"/>
        <v>0</v>
      </c>
      <c r="AJ17" s="31">
        <f t="shared" si="2"/>
        <v>0</v>
      </c>
      <c r="AK17" s="31">
        <f t="shared" si="2"/>
        <v>0</v>
      </c>
      <c r="AL17" s="31">
        <f t="shared" si="2"/>
        <v>0</v>
      </c>
      <c r="AM17" s="31">
        <f t="shared" si="2"/>
        <v>0</v>
      </c>
      <c r="AN17" s="31">
        <f t="shared" si="2"/>
        <v>0</v>
      </c>
      <c r="AO17" s="31">
        <f t="shared" si="2"/>
        <v>0</v>
      </c>
      <c r="AP17" s="31">
        <f t="shared" si="2"/>
        <v>0</v>
      </c>
      <c r="AQ17" s="31">
        <f t="shared" si="2"/>
        <v>0</v>
      </c>
      <c r="AR17" s="31">
        <f t="shared" si="2"/>
        <v>0</v>
      </c>
      <c r="AS17" s="31">
        <f t="shared" si="2"/>
        <v>0</v>
      </c>
      <c r="AT17" s="31">
        <f t="shared" si="2"/>
        <v>0</v>
      </c>
      <c r="AU17" s="31">
        <f t="shared" si="2"/>
        <v>0</v>
      </c>
      <c r="AV17" s="31">
        <f t="shared" si="2"/>
        <v>0</v>
      </c>
      <c r="AW17" s="31">
        <f t="shared" si="2"/>
        <v>0</v>
      </c>
      <c r="AX17" s="31">
        <f t="shared" si="2"/>
        <v>0</v>
      </c>
      <c r="AY17" s="31">
        <f t="shared" si="2"/>
        <v>0</v>
      </c>
      <c r="AZ17" s="31">
        <f t="shared" si="2"/>
        <v>0</v>
      </c>
      <c r="BA17" s="31">
        <f t="shared" si="2"/>
        <v>0</v>
      </c>
      <c r="BB17" s="31">
        <f t="shared" si="2"/>
        <v>0</v>
      </c>
      <c r="BC17" s="31">
        <f t="shared" si="2"/>
        <v>0</v>
      </c>
      <c r="BD17" s="31">
        <f t="shared" si="2"/>
        <v>0</v>
      </c>
      <c r="BE17" s="31">
        <f t="shared" si="2"/>
        <v>0</v>
      </c>
      <c r="BF17" s="31">
        <f t="shared" si="2"/>
        <v>0</v>
      </c>
      <c r="BG17" s="31">
        <f t="shared" si="2"/>
        <v>0</v>
      </c>
      <c r="BH17" s="31">
        <f t="shared" si="2"/>
        <v>0</v>
      </c>
      <c r="BI17" s="31">
        <f t="shared" si="2"/>
        <v>0</v>
      </c>
      <c r="BJ17" s="31">
        <f>SUM(BJ16:BJ16)</f>
        <v>0</v>
      </c>
      <c r="BK17" s="24">
        <f>SUM(BK16:BK16)</f>
        <v>0</v>
      </c>
    </row>
    <row r="18" spans="1:63" s="58" customFormat="1">
      <c r="A18" s="12" t="s">
        <v>26</v>
      </c>
      <c r="B18" s="14" t="s">
        <v>27</v>
      </c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5"/>
    </row>
    <row r="19" spans="1:63" s="58" customFormat="1">
      <c r="A19" s="12"/>
      <c r="B19" s="15" t="s">
        <v>21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0</v>
      </c>
      <c r="BF19" s="56">
        <v>0</v>
      </c>
      <c r="BG19" s="56">
        <v>0</v>
      </c>
      <c r="BH19" s="56">
        <v>0</v>
      </c>
      <c r="BI19" s="56">
        <v>0</v>
      </c>
      <c r="BJ19" s="56">
        <v>0</v>
      </c>
      <c r="BK19" s="47">
        <f>SUM(C19:BJ19)</f>
        <v>0</v>
      </c>
    </row>
    <row r="20" spans="1:63" s="58" customFormat="1">
      <c r="A20" s="12"/>
      <c r="B20" s="15" t="s">
        <v>28</v>
      </c>
      <c r="C20" s="21">
        <f>SUM(C19)</f>
        <v>0</v>
      </c>
      <c r="D20" s="21">
        <f t="shared" ref="D20:BI20" si="3">SUM(D19)</f>
        <v>0</v>
      </c>
      <c r="E20" s="21">
        <f t="shared" si="3"/>
        <v>0</v>
      </c>
      <c r="F20" s="21">
        <f t="shared" si="3"/>
        <v>0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  <c r="N20" s="21">
        <f t="shared" si="3"/>
        <v>0</v>
      </c>
      <c r="O20" s="21">
        <f t="shared" si="3"/>
        <v>0</v>
      </c>
      <c r="P20" s="21">
        <f t="shared" si="3"/>
        <v>0</v>
      </c>
      <c r="Q20" s="21">
        <f t="shared" si="3"/>
        <v>0</v>
      </c>
      <c r="R20" s="21">
        <f t="shared" si="3"/>
        <v>0</v>
      </c>
      <c r="S20" s="21">
        <f t="shared" si="3"/>
        <v>0</v>
      </c>
      <c r="T20" s="21">
        <f t="shared" si="3"/>
        <v>0</v>
      </c>
      <c r="U20" s="21">
        <f t="shared" si="3"/>
        <v>0</v>
      </c>
      <c r="V20" s="21">
        <f t="shared" si="3"/>
        <v>0</v>
      </c>
      <c r="W20" s="21">
        <f t="shared" si="3"/>
        <v>0</v>
      </c>
      <c r="X20" s="21">
        <f t="shared" si="3"/>
        <v>0</v>
      </c>
      <c r="Y20" s="21">
        <f t="shared" si="3"/>
        <v>0</v>
      </c>
      <c r="Z20" s="21">
        <f t="shared" si="3"/>
        <v>0</v>
      </c>
      <c r="AA20" s="21">
        <f t="shared" si="3"/>
        <v>0</v>
      </c>
      <c r="AB20" s="21">
        <f t="shared" si="3"/>
        <v>0</v>
      </c>
      <c r="AC20" s="21">
        <f t="shared" si="3"/>
        <v>0</v>
      </c>
      <c r="AD20" s="21">
        <f t="shared" si="3"/>
        <v>0</v>
      </c>
      <c r="AE20" s="21">
        <f t="shared" si="3"/>
        <v>0</v>
      </c>
      <c r="AF20" s="21">
        <f t="shared" si="3"/>
        <v>0</v>
      </c>
      <c r="AG20" s="21">
        <f t="shared" si="3"/>
        <v>0</v>
      </c>
      <c r="AH20" s="21">
        <f t="shared" si="3"/>
        <v>0</v>
      </c>
      <c r="AI20" s="21">
        <f t="shared" si="3"/>
        <v>0</v>
      </c>
      <c r="AJ20" s="21">
        <f t="shared" si="3"/>
        <v>0</v>
      </c>
      <c r="AK20" s="21">
        <f t="shared" si="3"/>
        <v>0</v>
      </c>
      <c r="AL20" s="21">
        <f t="shared" si="3"/>
        <v>0</v>
      </c>
      <c r="AM20" s="21">
        <f t="shared" si="3"/>
        <v>0</v>
      </c>
      <c r="AN20" s="21">
        <f t="shared" si="3"/>
        <v>0</v>
      </c>
      <c r="AO20" s="21">
        <f t="shared" si="3"/>
        <v>0</v>
      </c>
      <c r="AP20" s="21">
        <f t="shared" si="3"/>
        <v>0</v>
      </c>
      <c r="AQ20" s="21">
        <f t="shared" si="3"/>
        <v>0</v>
      </c>
      <c r="AR20" s="21">
        <f t="shared" si="3"/>
        <v>0</v>
      </c>
      <c r="AS20" s="21">
        <f t="shared" si="3"/>
        <v>0</v>
      </c>
      <c r="AT20" s="21">
        <f t="shared" si="3"/>
        <v>0</v>
      </c>
      <c r="AU20" s="21">
        <f t="shared" si="3"/>
        <v>0</v>
      </c>
      <c r="AV20" s="21">
        <f t="shared" si="3"/>
        <v>0</v>
      </c>
      <c r="AW20" s="21">
        <f t="shared" si="3"/>
        <v>0</v>
      </c>
      <c r="AX20" s="21">
        <f t="shared" si="3"/>
        <v>0</v>
      </c>
      <c r="AY20" s="21">
        <f t="shared" si="3"/>
        <v>0</v>
      </c>
      <c r="AZ20" s="21">
        <f t="shared" si="3"/>
        <v>0</v>
      </c>
      <c r="BA20" s="21">
        <f t="shared" si="3"/>
        <v>0</v>
      </c>
      <c r="BB20" s="21">
        <f t="shared" si="3"/>
        <v>0</v>
      </c>
      <c r="BC20" s="21">
        <f t="shared" si="3"/>
        <v>0</v>
      </c>
      <c r="BD20" s="21">
        <f t="shared" si="3"/>
        <v>0</v>
      </c>
      <c r="BE20" s="21">
        <f t="shared" si="3"/>
        <v>0</v>
      </c>
      <c r="BF20" s="21">
        <f t="shared" si="3"/>
        <v>0</v>
      </c>
      <c r="BG20" s="21">
        <f t="shared" si="3"/>
        <v>0</v>
      </c>
      <c r="BH20" s="21">
        <f t="shared" si="3"/>
        <v>0</v>
      </c>
      <c r="BI20" s="21">
        <f t="shared" si="3"/>
        <v>0</v>
      </c>
      <c r="BJ20" s="21">
        <f>SUM(BJ19)</f>
        <v>0</v>
      </c>
      <c r="BK20" s="29">
        <f>SUM(BK19)</f>
        <v>0</v>
      </c>
    </row>
    <row r="21" spans="1:63" s="58" customFormat="1">
      <c r="A21" s="12" t="s">
        <v>29</v>
      </c>
      <c r="B21" s="14" t="s">
        <v>30</v>
      </c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5"/>
    </row>
    <row r="22" spans="1:63" s="58" customFormat="1">
      <c r="A22" s="12"/>
      <c r="B22" s="15" t="s">
        <v>21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47">
        <f>SUM(C22:BJ22)</f>
        <v>0</v>
      </c>
    </row>
    <row r="23" spans="1:63" s="58" customFormat="1">
      <c r="A23" s="12"/>
      <c r="B23" s="15" t="s">
        <v>31</v>
      </c>
      <c r="C23" s="21">
        <f>SUM(C22)</f>
        <v>0</v>
      </c>
      <c r="D23" s="21">
        <f t="shared" ref="D23:BI23" si="4">SUM(D22)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4"/>
        <v>0</v>
      </c>
      <c r="O23" s="21">
        <f t="shared" si="4"/>
        <v>0</v>
      </c>
      <c r="P23" s="21">
        <f t="shared" si="4"/>
        <v>0</v>
      </c>
      <c r="Q23" s="21">
        <f t="shared" si="4"/>
        <v>0</v>
      </c>
      <c r="R23" s="21">
        <f t="shared" si="4"/>
        <v>0</v>
      </c>
      <c r="S23" s="21">
        <f t="shared" si="4"/>
        <v>0</v>
      </c>
      <c r="T23" s="21">
        <f t="shared" si="4"/>
        <v>0</v>
      </c>
      <c r="U23" s="21">
        <f t="shared" si="4"/>
        <v>0</v>
      </c>
      <c r="V23" s="21">
        <f t="shared" si="4"/>
        <v>0</v>
      </c>
      <c r="W23" s="21">
        <f t="shared" si="4"/>
        <v>0</v>
      </c>
      <c r="X23" s="21">
        <f t="shared" si="4"/>
        <v>0</v>
      </c>
      <c r="Y23" s="21">
        <f t="shared" si="4"/>
        <v>0</v>
      </c>
      <c r="Z23" s="21">
        <f t="shared" si="4"/>
        <v>0</v>
      </c>
      <c r="AA23" s="21">
        <f t="shared" si="4"/>
        <v>0</v>
      </c>
      <c r="AB23" s="21">
        <f t="shared" si="4"/>
        <v>0</v>
      </c>
      <c r="AC23" s="21">
        <f t="shared" si="4"/>
        <v>0</v>
      </c>
      <c r="AD23" s="21">
        <f t="shared" si="4"/>
        <v>0</v>
      </c>
      <c r="AE23" s="21">
        <f t="shared" si="4"/>
        <v>0</v>
      </c>
      <c r="AF23" s="21">
        <f t="shared" si="4"/>
        <v>0</v>
      </c>
      <c r="AG23" s="21">
        <f t="shared" si="4"/>
        <v>0</v>
      </c>
      <c r="AH23" s="21">
        <f t="shared" si="4"/>
        <v>0</v>
      </c>
      <c r="AI23" s="21">
        <f t="shared" si="4"/>
        <v>0</v>
      </c>
      <c r="AJ23" s="21">
        <f t="shared" si="4"/>
        <v>0</v>
      </c>
      <c r="AK23" s="21">
        <f t="shared" si="4"/>
        <v>0</v>
      </c>
      <c r="AL23" s="21">
        <f t="shared" si="4"/>
        <v>0</v>
      </c>
      <c r="AM23" s="21">
        <f t="shared" si="4"/>
        <v>0</v>
      </c>
      <c r="AN23" s="21">
        <f t="shared" si="4"/>
        <v>0</v>
      </c>
      <c r="AO23" s="21">
        <f t="shared" si="4"/>
        <v>0</v>
      </c>
      <c r="AP23" s="21">
        <f t="shared" si="4"/>
        <v>0</v>
      </c>
      <c r="AQ23" s="21">
        <f t="shared" si="4"/>
        <v>0</v>
      </c>
      <c r="AR23" s="21">
        <f t="shared" si="4"/>
        <v>0</v>
      </c>
      <c r="AS23" s="21">
        <f t="shared" si="4"/>
        <v>0</v>
      </c>
      <c r="AT23" s="21">
        <f t="shared" si="4"/>
        <v>0</v>
      </c>
      <c r="AU23" s="21">
        <f t="shared" si="4"/>
        <v>0</v>
      </c>
      <c r="AV23" s="21">
        <f t="shared" si="4"/>
        <v>0</v>
      </c>
      <c r="AW23" s="21">
        <f t="shared" si="4"/>
        <v>0</v>
      </c>
      <c r="AX23" s="21">
        <f t="shared" si="4"/>
        <v>0</v>
      </c>
      <c r="AY23" s="21">
        <f t="shared" si="4"/>
        <v>0</v>
      </c>
      <c r="AZ23" s="21">
        <f t="shared" si="4"/>
        <v>0</v>
      </c>
      <c r="BA23" s="21">
        <f t="shared" si="4"/>
        <v>0</v>
      </c>
      <c r="BB23" s="21">
        <f t="shared" si="4"/>
        <v>0</v>
      </c>
      <c r="BC23" s="21">
        <f t="shared" si="4"/>
        <v>0</v>
      </c>
      <c r="BD23" s="21">
        <f t="shared" si="4"/>
        <v>0</v>
      </c>
      <c r="BE23" s="21">
        <f t="shared" si="4"/>
        <v>0</v>
      </c>
      <c r="BF23" s="21">
        <f t="shared" si="4"/>
        <v>0</v>
      </c>
      <c r="BG23" s="21">
        <f t="shared" si="4"/>
        <v>0</v>
      </c>
      <c r="BH23" s="21">
        <f t="shared" si="4"/>
        <v>0</v>
      </c>
      <c r="BI23" s="21">
        <f t="shared" si="4"/>
        <v>0</v>
      </c>
      <c r="BJ23" s="21">
        <f>SUM(BJ22)</f>
        <v>0</v>
      </c>
      <c r="BK23" s="21">
        <f>SUM(BK22)</f>
        <v>0</v>
      </c>
    </row>
    <row r="24" spans="1:63">
      <c r="A24" s="3" t="s">
        <v>32</v>
      </c>
      <c r="B24" s="10" t="s">
        <v>33</v>
      </c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8"/>
    </row>
    <row r="25" spans="1:63">
      <c r="A25" s="3"/>
      <c r="B25" s="34" t="s">
        <v>34</v>
      </c>
      <c r="C25" s="56">
        <v>0</v>
      </c>
      <c r="D25" s="56">
        <v>2.0359026230000001</v>
      </c>
      <c r="E25" s="56">
        <v>0</v>
      </c>
      <c r="F25" s="56">
        <v>0</v>
      </c>
      <c r="G25" s="56">
        <v>0</v>
      </c>
      <c r="H25" s="56">
        <v>2.1612698419999998</v>
      </c>
      <c r="I25" s="56">
        <v>0.39099535099999999</v>
      </c>
      <c r="J25" s="56">
        <v>0</v>
      </c>
      <c r="K25" s="56">
        <v>0</v>
      </c>
      <c r="L25" s="56">
        <v>5.7778070169999998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0.49148155599999999</v>
      </c>
      <c r="S25" s="56">
        <v>0</v>
      </c>
      <c r="T25" s="56">
        <v>0</v>
      </c>
      <c r="U25" s="56">
        <v>0</v>
      </c>
      <c r="V25" s="56">
        <v>0.18886248999999999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3.0267487050000002</v>
      </c>
      <c r="AC25" s="56">
        <v>0.393415299</v>
      </c>
      <c r="AD25" s="56">
        <v>0</v>
      </c>
      <c r="AE25" s="56">
        <v>0</v>
      </c>
      <c r="AF25" s="56">
        <v>11.877487950000001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0.152585832</v>
      </c>
      <c r="AM25" s="56">
        <v>0</v>
      </c>
      <c r="AN25" s="56">
        <v>0</v>
      </c>
      <c r="AO25" s="56">
        <v>0</v>
      </c>
      <c r="AP25" s="56">
        <v>0.15579278499999999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6">
        <v>18.518714515999999</v>
      </c>
      <c r="AW25" s="56">
        <v>15.211275994999999</v>
      </c>
      <c r="AX25" s="56">
        <v>0</v>
      </c>
      <c r="AY25" s="56">
        <v>0</v>
      </c>
      <c r="AZ25" s="56">
        <v>44.342389834000002</v>
      </c>
      <c r="BA25" s="56">
        <v>0</v>
      </c>
      <c r="BB25" s="56">
        <v>0</v>
      </c>
      <c r="BC25" s="56">
        <v>0</v>
      </c>
      <c r="BD25" s="56">
        <v>0</v>
      </c>
      <c r="BE25" s="56">
        <v>0</v>
      </c>
      <c r="BF25" s="56">
        <v>2.7770214160000002</v>
      </c>
      <c r="BG25" s="56">
        <v>0.70757899199999996</v>
      </c>
      <c r="BH25" s="56">
        <v>0</v>
      </c>
      <c r="BI25" s="56">
        <v>0</v>
      </c>
      <c r="BJ25" s="56">
        <v>2.346691409</v>
      </c>
      <c r="BK25" s="47">
        <f t="shared" ref="BK25:BK36" si="5">SUM(C25:BJ25)</f>
        <v>110.556021612</v>
      </c>
    </row>
    <row r="26" spans="1:63">
      <c r="A26" s="3"/>
      <c r="B26" s="34" t="s">
        <v>35</v>
      </c>
      <c r="C26" s="56">
        <v>0</v>
      </c>
      <c r="D26" s="56">
        <v>0.87643350600000003</v>
      </c>
      <c r="E26" s="56">
        <v>0</v>
      </c>
      <c r="F26" s="56">
        <v>0</v>
      </c>
      <c r="G26" s="56">
        <v>0</v>
      </c>
      <c r="H26" s="56">
        <v>0.35330403599999999</v>
      </c>
      <c r="I26" s="56">
        <v>17.472572598999999</v>
      </c>
      <c r="J26" s="56">
        <v>0</v>
      </c>
      <c r="K26" s="56">
        <v>0</v>
      </c>
      <c r="L26" s="56">
        <v>0.22931269600000001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0.18249294599999999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5.0582486790000001</v>
      </c>
      <c r="AC26" s="56">
        <v>4.8499646E-2</v>
      </c>
      <c r="AD26" s="56">
        <v>0</v>
      </c>
      <c r="AE26" s="56">
        <v>0</v>
      </c>
      <c r="AF26" s="56">
        <v>3.6205394540000002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0.33059529199999999</v>
      </c>
      <c r="AM26" s="56">
        <v>0</v>
      </c>
      <c r="AN26" s="56">
        <v>0</v>
      </c>
      <c r="AO26" s="56">
        <v>0</v>
      </c>
      <c r="AP26" s="56">
        <v>2.1569050999999999E-2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6">
        <v>2.6213504799999998</v>
      </c>
      <c r="AW26" s="56">
        <v>11.520652811</v>
      </c>
      <c r="AX26" s="56">
        <v>0</v>
      </c>
      <c r="AY26" s="56">
        <v>0</v>
      </c>
      <c r="AZ26" s="56">
        <v>2.1527783029999998</v>
      </c>
      <c r="BA26" s="56">
        <v>0</v>
      </c>
      <c r="BB26" s="56">
        <v>0</v>
      </c>
      <c r="BC26" s="56">
        <v>0</v>
      </c>
      <c r="BD26" s="56">
        <v>0</v>
      </c>
      <c r="BE26" s="56">
        <v>0</v>
      </c>
      <c r="BF26" s="56">
        <v>0.40356276200000002</v>
      </c>
      <c r="BG26" s="56">
        <v>0.30261686500000001</v>
      </c>
      <c r="BH26" s="56">
        <v>0</v>
      </c>
      <c r="BI26" s="56">
        <v>0</v>
      </c>
      <c r="BJ26" s="56">
        <v>0.66764984900000002</v>
      </c>
      <c r="BK26" s="47">
        <f t="shared" si="5"/>
        <v>45.862178974999992</v>
      </c>
    </row>
    <row r="27" spans="1:63">
      <c r="A27" s="3"/>
      <c r="B27" s="34" t="s">
        <v>36</v>
      </c>
      <c r="C27" s="56">
        <v>0</v>
      </c>
      <c r="D27" s="56">
        <v>1.0048367739999999</v>
      </c>
      <c r="E27" s="56">
        <v>0</v>
      </c>
      <c r="F27" s="56">
        <v>0</v>
      </c>
      <c r="G27" s="56">
        <v>0</v>
      </c>
      <c r="H27" s="56">
        <v>5.0158763369999999</v>
      </c>
      <c r="I27" s="56">
        <v>130.28963884300001</v>
      </c>
      <c r="J27" s="56">
        <v>0</v>
      </c>
      <c r="K27" s="56">
        <v>0</v>
      </c>
      <c r="L27" s="56">
        <v>87.497487965999994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1.19237963</v>
      </c>
      <c r="S27" s="56">
        <v>25.642189491</v>
      </c>
      <c r="T27" s="56">
        <v>0</v>
      </c>
      <c r="U27" s="56">
        <v>0</v>
      </c>
      <c r="V27" s="56">
        <v>8.2682752330000007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4.3435323999999997E-2</v>
      </c>
      <c r="AC27" s="56">
        <v>0</v>
      </c>
      <c r="AD27" s="56">
        <v>0</v>
      </c>
      <c r="AE27" s="56">
        <v>0</v>
      </c>
      <c r="AF27" s="56">
        <v>0.48220994499999997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0.150594072</v>
      </c>
      <c r="AQ27" s="56">
        <v>0</v>
      </c>
      <c r="AR27" s="56">
        <v>0</v>
      </c>
      <c r="AS27" s="56">
        <v>0</v>
      </c>
      <c r="AT27" s="56">
        <v>0</v>
      </c>
      <c r="AU27" s="56">
        <v>0</v>
      </c>
      <c r="AV27" s="56">
        <v>16.122874247999999</v>
      </c>
      <c r="AW27" s="56">
        <v>245.60183052299999</v>
      </c>
      <c r="AX27" s="56">
        <v>0</v>
      </c>
      <c r="AY27" s="56">
        <v>0</v>
      </c>
      <c r="AZ27" s="56">
        <v>273.44849976099999</v>
      </c>
      <c r="BA27" s="56">
        <v>0</v>
      </c>
      <c r="BB27" s="56">
        <v>0</v>
      </c>
      <c r="BC27" s="56">
        <v>0</v>
      </c>
      <c r="BD27" s="56">
        <v>0</v>
      </c>
      <c r="BE27" s="56">
        <v>0</v>
      </c>
      <c r="BF27" s="56">
        <v>3.6963098630000002</v>
      </c>
      <c r="BG27" s="56">
        <v>2.3396480890000002</v>
      </c>
      <c r="BH27" s="56">
        <v>0.38891325100000002</v>
      </c>
      <c r="BI27" s="56">
        <v>0</v>
      </c>
      <c r="BJ27" s="56">
        <v>5.5274043590000002</v>
      </c>
      <c r="BK27" s="47">
        <f t="shared" si="5"/>
        <v>806.71240370899989</v>
      </c>
    </row>
    <row r="28" spans="1:63">
      <c r="A28" s="3"/>
      <c r="B28" s="34" t="s">
        <v>37</v>
      </c>
      <c r="C28" s="56">
        <v>0</v>
      </c>
      <c r="D28" s="56">
        <v>2.447807305</v>
      </c>
      <c r="E28" s="56">
        <v>0</v>
      </c>
      <c r="F28" s="56">
        <v>0</v>
      </c>
      <c r="G28" s="56">
        <v>0</v>
      </c>
      <c r="H28" s="56">
        <v>3.1623302679999998</v>
      </c>
      <c r="I28" s="56">
        <v>13.457435218000001</v>
      </c>
      <c r="J28" s="56">
        <v>0</v>
      </c>
      <c r="K28" s="56">
        <v>0</v>
      </c>
      <c r="L28" s="56">
        <v>9.7645898809999991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0.80689617599999997</v>
      </c>
      <c r="S28" s="56">
        <v>0</v>
      </c>
      <c r="T28" s="56">
        <v>0</v>
      </c>
      <c r="U28" s="56">
        <v>0</v>
      </c>
      <c r="V28" s="56">
        <v>0.28896211100000002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1.627597424</v>
      </c>
      <c r="AC28" s="56">
        <v>0.85134030299999996</v>
      </c>
      <c r="AD28" s="56">
        <v>0</v>
      </c>
      <c r="AE28" s="56">
        <v>0</v>
      </c>
      <c r="AF28" s="56">
        <v>69.977497909999997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3.8219903999999999E-2</v>
      </c>
      <c r="AM28" s="56">
        <v>3.0797278339999998</v>
      </c>
      <c r="AN28" s="56">
        <v>0</v>
      </c>
      <c r="AO28" s="56">
        <v>0</v>
      </c>
      <c r="AP28" s="56">
        <v>3.178035307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6.2243049739999998</v>
      </c>
      <c r="AW28" s="56">
        <v>9.6029397890000006</v>
      </c>
      <c r="AX28" s="56">
        <v>0</v>
      </c>
      <c r="AY28" s="56">
        <v>0</v>
      </c>
      <c r="AZ28" s="56">
        <v>34.131460531000002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1.013788653</v>
      </c>
      <c r="BG28" s="56">
        <v>6.5069231000000005E-2</v>
      </c>
      <c r="BH28" s="56">
        <v>0</v>
      </c>
      <c r="BI28" s="56">
        <v>0</v>
      </c>
      <c r="BJ28" s="56">
        <v>1.1954615289999999</v>
      </c>
      <c r="BK28" s="47">
        <f t="shared" si="5"/>
        <v>160.91346434799999</v>
      </c>
    </row>
    <row r="29" spans="1:63">
      <c r="A29" s="3"/>
      <c r="B29" s="34" t="s">
        <v>38</v>
      </c>
      <c r="C29" s="56">
        <v>0</v>
      </c>
      <c r="D29" s="56">
        <v>0.89921955499999995</v>
      </c>
      <c r="E29" s="56">
        <v>0</v>
      </c>
      <c r="F29" s="56">
        <v>0</v>
      </c>
      <c r="G29" s="56">
        <v>0</v>
      </c>
      <c r="H29" s="56">
        <v>1.4895278300000001</v>
      </c>
      <c r="I29" s="56">
        <v>52.870557752000003</v>
      </c>
      <c r="J29" s="56">
        <v>0</v>
      </c>
      <c r="K29" s="56">
        <v>0</v>
      </c>
      <c r="L29" s="56">
        <v>30.771261408000001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0.26143938</v>
      </c>
      <c r="S29" s="56">
        <v>9.3818582339999992</v>
      </c>
      <c r="T29" s="56">
        <v>0</v>
      </c>
      <c r="U29" s="56">
        <v>0</v>
      </c>
      <c r="V29" s="56">
        <v>5.7836234060000002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8.9224693340000005</v>
      </c>
      <c r="AW29" s="56">
        <v>157.59274679999999</v>
      </c>
      <c r="AX29" s="56">
        <v>0</v>
      </c>
      <c r="AY29" s="56">
        <v>0</v>
      </c>
      <c r="AZ29" s="56">
        <v>240.73564622399999</v>
      </c>
      <c r="BA29" s="56">
        <v>0</v>
      </c>
      <c r="BB29" s="56">
        <v>0</v>
      </c>
      <c r="BC29" s="56">
        <v>0</v>
      </c>
      <c r="BD29" s="56">
        <v>0</v>
      </c>
      <c r="BE29" s="56">
        <v>0</v>
      </c>
      <c r="BF29" s="56">
        <v>2.6924721119999999</v>
      </c>
      <c r="BG29" s="56">
        <v>42.465657544999999</v>
      </c>
      <c r="BH29" s="56">
        <v>6.3674646000000001E-2</v>
      </c>
      <c r="BI29" s="56">
        <v>0</v>
      </c>
      <c r="BJ29" s="56">
        <v>20.337161732999999</v>
      </c>
      <c r="BK29" s="47">
        <f t="shared" si="5"/>
        <v>574.26731595900003</v>
      </c>
    </row>
    <row r="30" spans="1:63">
      <c r="A30" s="3"/>
      <c r="B30" s="59" t="s">
        <v>39</v>
      </c>
      <c r="C30" s="56">
        <v>0</v>
      </c>
      <c r="D30" s="56">
        <v>0.565593978</v>
      </c>
      <c r="E30" s="56">
        <v>0</v>
      </c>
      <c r="F30" s="56">
        <v>0</v>
      </c>
      <c r="G30" s="56">
        <v>0</v>
      </c>
      <c r="H30" s="56">
        <v>1.060193757</v>
      </c>
      <c r="I30" s="56">
        <v>830.11300463299995</v>
      </c>
      <c r="J30" s="56">
        <v>0</v>
      </c>
      <c r="K30" s="56">
        <v>0</v>
      </c>
      <c r="L30" s="56">
        <v>139.58569949400001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0.151235641</v>
      </c>
      <c r="S30" s="56">
        <v>3.2938907400000002</v>
      </c>
      <c r="T30" s="56">
        <v>0</v>
      </c>
      <c r="U30" s="56">
        <v>0</v>
      </c>
      <c r="V30" s="56">
        <v>3.6877269560000001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3.289785169</v>
      </c>
      <c r="AC30" s="56">
        <v>58.176120994000001</v>
      </c>
      <c r="AD30" s="56">
        <v>0</v>
      </c>
      <c r="AE30" s="56">
        <v>0</v>
      </c>
      <c r="AF30" s="56">
        <v>690.510450795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0.28273909699999999</v>
      </c>
      <c r="AM30" s="56">
        <v>0.28158688900000001</v>
      </c>
      <c r="AN30" s="56">
        <v>0</v>
      </c>
      <c r="AO30" s="56">
        <v>0</v>
      </c>
      <c r="AP30" s="56">
        <v>23.512982134000001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1.1353677419999999</v>
      </c>
      <c r="AW30" s="56">
        <v>46.291770231999998</v>
      </c>
      <c r="AX30" s="56">
        <v>0</v>
      </c>
      <c r="AY30" s="56">
        <v>0</v>
      </c>
      <c r="AZ30" s="56">
        <v>80.363083532999994</v>
      </c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0.77026782000000005</v>
      </c>
      <c r="BG30" s="56">
        <v>4.36099047</v>
      </c>
      <c r="BH30" s="56">
        <v>0</v>
      </c>
      <c r="BI30" s="56">
        <v>0</v>
      </c>
      <c r="BJ30" s="56">
        <v>3.25610468</v>
      </c>
      <c r="BK30" s="47">
        <f t="shared" si="5"/>
        <v>1890.688594754</v>
      </c>
    </row>
    <row r="31" spans="1:63">
      <c r="A31" s="3"/>
      <c r="B31" s="59" t="s">
        <v>40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0.38807881</v>
      </c>
      <c r="I31" s="56">
        <v>31.669153481999999</v>
      </c>
      <c r="J31" s="56">
        <v>0</v>
      </c>
      <c r="K31" s="56">
        <v>0</v>
      </c>
      <c r="L31" s="56">
        <v>3.7927744419999998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0.14068565499999999</v>
      </c>
      <c r="S31" s="56">
        <v>0</v>
      </c>
      <c r="T31" s="56">
        <v>0</v>
      </c>
      <c r="U31" s="56">
        <v>0</v>
      </c>
      <c r="V31" s="56">
        <v>5.9796965000000001E-2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0.72803316399999995</v>
      </c>
      <c r="AC31" s="56">
        <v>10.181562002</v>
      </c>
      <c r="AD31" s="56">
        <v>0</v>
      </c>
      <c r="AE31" s="56">
        <v>0</v>
      </c>
      <c r="AF31" s="56">
        <v>140.534686849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7.1974878000000006E-2</v>
      </c>
      <c r="AM31" s="56">
        <v>0</v>
      </c>
      <c r="AN31" s="56">
        <v>0</v>
      </c>
      <c r="AO31" s="56">
        <v>0</v>
      </c>
      <c r="AP31" s="56">
        <v>2.358877589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6">
        <v>0.30827682899999997</v>
      </c>
      <c r="AW31" s="56">
        <v>2.1219871079999999</v>
      </c>
      <c r="AX31" s="56">
        <v>0</v>
      </c>
      <c r="AY31" s="56">
        <v>0</v>
      </c>
      <c r="AZ31" s="56">
        <v>33.575092650999999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2.7633429000000001E-2</v>
      </c>
      <c r="BG31" s="56">
        <v>0</v>
      </c>
      <c r="BH31" s="56">
        <v>5.8443430000000001E-3</v>
      </c>
      <c r="BI31" s="56">
        <v>0</v>
      </c>
      <c r="BJ31" s="56">
        <v>1.5411023530000001</v>
      </c>
      <c r="BK31" s="47">
        <f t="shared" si="5"/>
        <v>227.50556054900002</v>
      </c>
    </row>
    <row r="32" spans="1:63">
      <c r="A32" s="3"/>
      <c r="B32" s="59" t="s">
        <v>41</v>
      </c>
      <c r="C32" s="56">
        <v>0</v>
      </c>
      <c r="D32" s="56">
        <v>3.5453543829999998</v>
      </c>
      <c r="E32" s="56">
        <v>0</v>
      </c>
      <c r="F32" s="56">
        <v>0</v>
      </c>
      <c r="G32" s="56">
        <v>0</v>
      </c>
      <c r="H32" s="56">
        <v>4.4174474589999999</v>
      </c>
      <c r="I32" s="56">
        <v>3278.6080080800002</v>
      </c>
      <c r="J32" s="56">
        <v>0</v>
      </c>
      <c r="K32" s="56">
        <v>0</v>
      </c>
      <c r="L32" s="56">
        <v>387.89185028700001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1.235784081</v>
      </c>
      <c r="S32" s="56">
        <v>68.107211191999994</v>
      </c>
      <c r="T32" s="56">
        <v>81.348652247999993</v>
      </c>
      <c r="U32" s="56">
        <v>0</v>
      </c>
      <c r="V32" s="56">
        <v>45.771323395000003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0.173825586</v>
      </c>
      <c r="AC32" s="56">
        <v>0</v>
      </c>
      <c r="AD32" s="56">
        <v>0</v>
      </c>
      <c r="AE32" s="56">
        <v>0</v>
      </c>
      <c r="AF32" s="56">
        <v>7.4012327710000001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4.1155810000000001E-3</v>
      </c>
      <c r="AM32" s="56">
        <v>0</v>
      </c>
      <c r="AN32" s="56">
        <v>0</v>
      </c>
      <c r="AO32" s="56">
        <v>0</v>
      </c>
      <c r="AP32" s="56">
        <v>0.32684358200000002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6.0187356159999998</v>
      </c>
      <c r="AW32" s="56">
        <v>195.56986102600001</v>
      </c>
      <c r="AX32" s="56">
        <v>0</v>
      </c>
      <c r="AY32" s="56">
        <v>0</v>
      </c>
      <c r="AZ32" s="56">
        <v>582.71371559900001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1.709419934</v>
      </c>
      <c r="BG32" s="56">
        <v>9.3576993230000003</v>
      </c>
      <c r="BH32" s="56">
        <v>0</v>
      </c>
      <c r="BI32" s="56">
        <v>0</v>
      </c>
      <c r="BJ32" s="56">
        <v>16.857907981</v>
      </c>
      <c r="BK32" s="47">
        <f t="shared" si="5"/>
        <v>4691.0589881239994</v>
      </c>
    </row>
    <row r="33" spans="1:63">
      <c r="A33" s="3"/>
      <c r="B33" s="34" t="s">
        <v>42</v>
      </c>
      <c r="C33" s="56">
        <v>0</v>
      </c>
      <c r="D33" s="56">
        <v>15.229326658</v>
      </c>
      <c r="E33" s="56">
        <v>0</v>
      </c>
      <c r="F33" s="56">
        <v>0</v>
      </c>
      <c r="G33" s="56">
        <v>0</v>
      </c>
      <c r="H33" s="56">
        <v>5.72467755</v>
      </c>
      <c r="I33" s="56">
        <v>13.157250713</v>
      </c>
      <c r="J33" s="56">
        <v>0</v>
      </c>
      <c r="K33" s="56">
        <v>0</v>
      </c>
      <c r="L33" s="56">
        <v>21.778902646999999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1.7741963380000001</v>
      </c>
      <c r="S33" s="56">
        <v>5.4507690000000003E-3</v>
      </c>
      <c r="T33" s="56">
        <v>0</v>
      </c>
      <c r="U33" s="56">
        <v>0</v>
      </c>
      <c r="V33" s="56">
        <v>2.21708499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0.79223185399999996</v>
      </c>
      <c r="AC33" s="56">
        <v>8.7387013450000008</v>
      </c>
      <c r="AD33" s="56">
        <v>0</v>
      </c>
      <c r="AE33" s="56">
        <v>0</v>
      </c>
      <c r="AF33" s="56">
        <v>89.035041789999994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9.8185992999999999E-2</v>
      </c>
      <c r="AM33" s="56">
        <v>0</v>
      </c>
      <c r="AN33" s="56">
        <v>0</v>
      </c>
      <c r="AO33" s="56">
        <v>0</v>
      </c>
      <c r="AP33" s="56">
        <v>3.2149114839999999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6">
        <v>28.897685446000001</v>
      </c>
      <c r="AW33" s="56">
        <v>37.928380683999997</v>
      </c>
      <c r="AX33" s="56">
        <v>0</v>
      </c>
      <c r="AY33" s="56">
        <v>0</v>
      </c>
      <c r="AZ33" s="56">
        <v>152.72351629799999</v>
      </c>
      <c r="BA33" s="56">
        <v>0</v>
      </c>
      <c r="BB33" s="56">
        <v>0</v>
      </c>
      <c r="BC33" s="56">
        <v>0</v>
      </c>
      <c r="BD33" s="56">
        <v>0</v>
      </c>
      <c r="BE33" s="56">
        <v>0</v>
      </c>
      <c r="BF33" s="56">
        <v>10.200299128999999</v>
      </c>
      <c r="BG33" s="56">
        <v>5.7510729449999998</v>
      </c>
      <c r="BH33" s="56">
        <v>1.506237748</v>
      </c>
      <c r="BI33" s="56">
        <v>0</v>
      </c>
      <c r="BJ33" s="56">
        <v>19.489459846999999</v>
      </c>
      <c r="BK33" s="47">
        <f t="shared" si="5"/>
        <v>418.26261422799985</v>
      </c>
    </row>
    <row r="34" spans="1:63">
      <c r="A34" s="3"/>
      <c r="B34" s="34" t="s">
        <v>43</v>
      </c>
      <c r="C34" s="56">
        <v>0</v>
      </c>
      <c r="D34" s="56">
        <v>6.2224001830000004</v>
      </c>
      <c r="E34" s="56">
        <v>0</v>
      </c>
      <c r="F34" s="56">
        <v>0</v>
      </c>
      <c r="G34" s="56">
        <v>0</v>
      </c>
      <c r="H34" s="56">
        <v>24.650646046999999</v>
      </c>
      <c r="I34" s="56">
        <v>2381.7442604839998</v>
      </c>
      <c r="J34" s="56">
        <v>0</v>
      </c>
      <c r="K34" s="56">
        <v>0</v>
      </c>
      <c r="L34" s="56">
        <v>1330.3119013590001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5.7743519719999998</v>
      </c>
      <c r="S34" s="56">
        <v>51.871490999999999</v>
      </c>
      <c r="T34" s="56">
        <v>0</v>
      </c>
      <c r="U34" s="56">
        <v>0</v>
      </c>
      <c r="V34" s="56">
        <v>68.958780183000002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0.84641212099999996</v>
      </c>
      <c r="AC34" s="56">
        <v>9.9495327610000004</v>
      </c>
      <c r="AD34" s="56">
        <v>0</v>
      </c>
      <c r="AE34" s="56">
        <v>0</v>
      </c>
      <c r="AF34" s="56">
        <v>104.99792087500001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4.4720942E-2</v>
      </c>
      <c r="AM34" s="56">
        <v>0</v>
      </c>
      <c r="AN34" s="56">
        <v>0</v>
      </c>
      <c r="AO34" s="56">
        <v>0</v>
      </c>
      <c r="AP34" s="56">
        <v>2.192490072</v>
      </c>
      <c r="AQ34" s="56">
        <v>0</v>
      </c>
      <c r="AR34" s="56">
        <v>0</v>
      </c>
      <c r="AS34" s="56">
        <v>0</v>
      </c>
      <c r="AT34" s="56">
        <v>0</v>
      </c>
      <c r="AU34" s="56">
        <v>0</v>
      </c>
      <c r="AV34" s="56">
        <v>24.336665397000001</v>
      </c>
      <c r="AW34" s="56">
        <v>976.10193516499999</v>
      </c>
      <c r="AX34" s="56">
        <v>0</v>
      </c>
      <c r="AY34" s="56">
        <v>0</v>
      </c>
      <c r="AZ34" s="56">
        <v>941.51136767200001</v>
      </c>
      <c r="BA34" s="56">
        <v>0</v>
      </c>
      <c r="BB34" s="56">
        <v>0</v>
      </c>
      <c r="BC34" s="56">
        <v>0</v>
      </c>
      <c r="BD34" s="56">
        <v>0</v>
      </c>
      <c r="BE34" s="56">
        <v>0</v>
      </c>
      <c r="BF34" s="56">
        <v>4.991181869</v>
      </c>
      <c r="BG34" s="56">
        <v>13.423485534999999</v>
      </c>
      <c r="BH34" s="56">
        <v>0</v>
      </c>
      <c r="BI34" s="56">
        <v>0</v>
      </c>
      <c r="BJ34" s="56">
        <v>22.337403072000001</v>
      </c>
      <c r="BK34" s="47">
        <f t="shared" si="5"/>
        <v>5970.266946709</v>
      </c>
    </row>
    <row r="35" spans="1:63">
      <c r="A35" s="3"/>
      <c r="B35" s="34" t="s">
        <v>44</v>
      </c>
      <c r="C35" s="56">
        <v>0</v>
      </c>
      <c r="D35" s="56">
        <v>45.538288778999998</v>
      </c>
      <c r="E35" s="56">
        <v>0</v>
      </c>
      <c r="F35" s="56">
        <v>0</v>
      </c>
      <c r="G35" s="56">
        <v>0</v>
      </c>
      <c r="H35" s="56">
        <v>14.709537251</v>
      </c>
      <c r="I35" s="56">
        <v>2599.6355001669999</v>
      </c>
      <c r="J35" s="56">
        <v>50.368424773000001</v>
      </c>
      <c r="K35" s="56">
        <v>0</v>
      </c>
      <c r="L35" s="56">
        <v>412.78673841099999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4.7576641359999998</v>
      </c>
      <c r="S35" s="56">
        <v>14.055203537000001</v>
      </c>
      <c r="T35" s="56">
        <v>40.445708850999999</v>
      </c>
      <c r="U35" s="56">
        <v>0</v>
      </c>
      <c r="V35" s="56">
        <v>5.4250099450000002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1.247908418</v>
      </c>
      <c r="AC35" s="56">
        <v>1.8465915999999999E-2</v>
      </c>
      <c r="AD35" s="56">
        <v>0</v>
      </c>
      <c r="AE35" s="56">
        <v>0</v>
      </c>
      <c r="AF35" s="56">
        <v>29.420804609000001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4.6243092E-2</v>
      </c>
      <c r="AM35" s="56">
        <v>1.0072016850000001</v>
      </c>
      <c r="AN35" s="56">
        <v>0</v>
      </c>
      <c r="AO35" s="56">
        <v>0</v>
      </c>
      <c r="AP35" s="56">
        <v>0.69157519599999995</v>
      </c>
      <c r="AQ35" s="56">
        <v>0</v>
      </c>
      <c r="AR35" s="56">
        <v>0</v>
      </c>
      <c r="AS35" s="56">
        <v>0</v>
      </c>
      <c r="AT35" s="56">
        <v>0</v>
      </c>
      <c r="AU35" s="56">
        <v>0</v>
      </c>
      <c r="AV35" s="56">
        <v>27.867922559</v>
      </c>
      <c r="AW35" s="56">
        <v>230.13070410899999</v>
      </c>
      <c r="AX35" s="56">
        <v>0</v>
      </c>
      <c r="AY35" s="56">
        <v>0</v>
      </c>
      <c r="AZ35" s="56">
        <v>262.15368287500002</v>
      </c>
      <c r="BA35" s="56">
        <v>0</v>
      </c>
      <c r="BB35" s="56">
        <v>0</v>
      </c>
      <c r="BC35" s="56">
        <v>0</v>
      </c>
      <c r="BD35" s="56">
        <v>0</v>
      </c>
      <c r="BE35" s="56">
        <v>0</v>
      </c>
      <c r="BF35" s="56">
        <v>9.243090509</v>
      </c>
      <c r="BG35" s="56">
        <v>7.8835890810000002</v>
      </c>
      <c r="BH35" s="56">
        <v>0</v>
      </c>
      <c r="BI35" s="56">
        <v>0</v>
      </c>
      <c r="BJ35" s="56">
        <v>16.565961702999999</v>
      </c>
      <c r="BK35" s="47">
        <f t="shared" si="5"/>
        <v>3773.9992256019996</v>
      </c>
    </row>
    <row r="36" spans="1:63">
      <c r="A36" s="3"/>
      <c r="B36" s="34" t="s">
        <v>45</v>
      </c>
      <c r="C36" s="56">
        <v>0</v>
      </c>
      <c r="D36" s="56">
        <v>1.963513098</v>
      </c>
      <c r="E36" s="56">
        <v>0</v>
      </c>
      <c r="F36" s="56">
        <v>0</v>
      </c>
      <c r="G36" s="56">
        <v>0</v>
      </c>
      <c r="H36" s="56">
        <v>13.898635014</v>
      </c>
      <c r="I36" s="56">
        <v>1311.3598239580001</v>
      </c>
      <c r="J36" s="56">
        <v>551.03237029499996</v>
      </c>
      <c r="K36" s="56">
        <v>0</v>
      </c>
      <c r="L36" s="56">
        <v>61.398866466000001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6.0535249090000001</v>
      </c>
      <c r="S36" s="56">
        <v>5.7914307530000002</v>
      </c>
      <c r="T36" s="56">
        <v>126.282893673</v>
      </c>
      <c r="U36" s="56">
        <v>0</v>
      </c>
      <c r="V36" s="56">
        <v>5.2456018049999997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0.86758241700000005</v>
      </c>
      <c r="AC36" s="56">
        <v>33.369199062</v>
      </c>
      <c r="AD36" s="56">
        <v>0</v>
      </c>
      <c r="AE36" s="56">
        <v>0</v>
      </c>
      <c r="AF36" s="56">
        <v>47.858646319000002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2.3394137999999998E-2</v>
      </c>
      <c r="AM36" s="56">
        <v>0</v>
      </c>
      <c r="AN36" s="56">
        <v>0</v>
      </c>
      <c r="AO36" s="56">
        <v>0</v>
      </c>
      <c r="AP36" s="56">
        <v>2.3608835780000001</v>
      </c>
      <c r="AQ36" s="56">
        <v>0</v>
      </c>
      <c r="AR36" s="56">
        <v>0</v>
      </c>
      <c r="AS36" s="56">
        <v>0</v>
      </c>
      <c r="AT36" s="56">
        <v>0</v>
      </c>
      <c r="AU36" s="56">
        <v>0</v>
      </c>
      <c r="AV36" s="56">
        <v>28.325762833999999</v>
      </c>
      <c r="AW36" s="56">
        <v>168.57936178400001</v>
      </c>
      <c r="AX36" s="56">
        <v>0</v>
      </c>
      <c r="AY36" s="56">
        <v>0</v>
      </c>
      <c r="AZ36" s="56">
        <v>168.95854593799999</v>
      </c>
      <c r="BA36" s="56">
        <v>0</v>
      </c>
      <c r="BB36" s="56">
        <v>0</v>
      </c>
      <c r="BC36" s="56">
        <v>0</v>
      </c>
      <c r="BD36" s="56">
        <v>0</v>
      </c>
      <c r="BE36" s="56">
        <v>0</v>
      </c>
      <c r="BF36" s="56">
        <v>11.025788024000001</v>
      </c>
      <c r="BG36" s="56">
        <v>5.1974081950000004</v>
      </c>
      <c r="BH36" s="56">
        <v>0</v>
      </c>
      <c r="BI36" s="56">
        <v>0</v>
      </c>
      <c r="BJ36" s="56">
        <v>31.617408046000001</v>
      </c>
      <c r="BK36" s="47">
        <f t="shared" si="5"/>
        <v>2581.2106403060011</v>
      </c>
    </row>
    <row r="37" spans="1:63">
      <c r="A37" s="3"/>
      <c r="B37" s="11" t="s">
        <v>46</v>
      </c>
      <c r="C37" s="31">
        <f t="shared" ref="C37:BI37" si="6">SUM(C25:C36)</f>
        <v>0</v>
      </c>
      <c r="D37" s="23">
        <f t="shared" si="6"/>
        <v>80.328676841999993</v>
      </c>
      <c r="E37" s="23">
        <f t="shared" si="6"/>
        <v>0</v>
      </c>
      <c r="F37" s="23">
        <f t="shared" si="6"/>
        <v>0</v>
      </c>
      <c r="G37" s="32">
        <f t="shared" si="6"/>
        <v>0</v>
      </c>
      <c r="H37" s="31">
        <f t="shared" si="6"/>
        <v>77.031524200999996</v>
      </c>
      <c r="I37" s="23">
        <f t="shared" si="6"/>
        <v>10660.768201280001</v>
      </c>
      <c r="J37" s="23">
        <f t="shared" si="6"/>
        <v>601.40079506799998</v>
      </c>
      <c r="K37" s="23">
        <f t="shared" si="6"/>
        <v>0</v>
      </c>
      <c r="L37" s="32">
        <f t="shared" si="6"/>
        <v>2491.5871920740001</v>
      </c>
      <c r="M37" s="31">
        <f t="shared" si="6"/>
        <v>0</v>
      </c>
      <c r="N37" s="23">
        <f t="shared" si="6"/>
        <v>0</v>
      </c>
      <c r="O37" s="23">
        <f t="shared" si="6"/>
        <v>0</v>
      </c>
      <c r="P37" s="23">
        <f t="shared" si="6"/>
        <v>0</v>
      </c>
      <c r="Q37" s="32">
        <f t="shared" si="6"/>
        <v>0</v>
      </c>
      <c r="R37" s="31">
        <f t="shared" si="6"/>
        <v>22.822132419999999</v>
      </c>
      <c r="S37" s="23">
        <f t="shared" si="6"/>
        <v>178.148725716</v>
      </c>
      <c r="T37" s="23">
        <f t="shared" si="6"/>
        <v>248.077254772</v>
      </c>
      <c r="U37" s="23">
        <f t="shared" si="6"/>
        <v>0</v>
      </c>
      <c r="V37" s="32">
        <f t="shared" si="6"/>
        <v>145.895047479</v>
      </c>
      <c r="W37" s="31">
        <f t="shared" si="6"/>
        <v>0</v>
      </c>
      <c r="X37" s="23">
        <f t="shared" si="6"/>
        <v>0</v>
      </c>
      <c r="Y37" s="23">
        <f t="shared" si="6"/>
        <v>0</v>
      </c>
      <c r="Z37" s="23">
        <f t="shared" si="6"/>
        <v>0</v>
      </c>
      <c r="AA37" s="32">
        <f t="shared" si="6"/>
        <v>0</v>
      </c>
      <c r="AB37" s="31">
        <f t="shared" si="6"/>
        <v>17.701808861000004</v>
      </c>
      <c r="AC37" s="23">
        <f t="shared" si="6"/>
        <v>121.72683732799999</v>
      </c>
      <c r="AD37" s="23">
        <f t="shared" si="6"/>
        <v>0</v>
      </c>
      <c r="AE37" s="23">
        <f t="shared" si="6"/>
        <v>0</v>
      </c>
      <c r="AF37" s="32">
        <f t="shared" si="6"/>
        <v>1195.716519267</v>
      </c>
      <c r="AG37" s="31">
        <f t="shared" si="6"/>
        <v>0</v>
      </c>
      <c r="AH37" s="23">
        <f t="shared" si="6"/>
        <v>0</v>
      </c>
      <c r="AI37" s="23">
        <f t="shared" si="6"/>
        <v>0</v>
      </c>
      <c r="AJ37" s="23">
        <f t="shared" si="6"/>
        <v>0</v>
      </c>
      <c r="AK37" s="32">
        <f t="shared" si="6"/>
        <v>0</v>
      </c>
      <c r="AL37" s="31">
        <f t="shared" si="6"/>
        <v>1.0927747490000002</v>
      </c>
      <c r="AM37" s="23">
        <f t="shared" si="6"/>
        <v>4.3685164079999996</v>
      </c>
      <c r="AN37" s="23">
        <f t="shared" si="6"/>
        <v>0</v>
      </c>
      <c r="AO37" s="23">
        <f t="shared" si="6"/>
        <v>0</v>
      </c>
      <c r="AP37" s="32">
        <f t="shared" si="6"/>
        <v>38.164554849999995</v>
      </c>
      <c r="AQ37" s="31">
        <f t="shared" si="6"/>
        <v>0</v>
      </c>
      <c r="AR37" s="23">
        <f t="shared" si="6"/>
        <v>0</v>
      </c>
      <c r="AS37" s="23">
        <f t="shared" si="6"/>
        <v>0</v>
      </c>
      <c r="AT37" s="23">
        <f t="shared" si="6"/>
        <v>0</v>
      </c>
      <c r="AU37" s="32">
        <f t="shared" si="6"/>
        <v>0</v>
      </c>
      <c r="AV37" s="31">
        <f t="shared" si="6"/>
        <v>169.30012997499998</v>
      </c>
      <c r="AW37" s="23">
        <f t="shared" si="6"/>
        <v>2096.2534460259999</v>
      </c>
      <c r="AX37" s="23">
        <f t="shared" si="6"/>
        <v>0</v>
      </c>
      <c r="AY37" s="23">
        <f t="shared" si="6"/>
        <v>0</v>
      </c>
      <c r="AZ37" s="33">
        <f t="shared" si="6"/>
        <v>2816.8097792190001</v>
      </c>
      <c r="BA37" s="31">
        <f t="shared" si="6"/>
        <v>0</v>
      </c>
      <c r="BB37" s="23">
        <f t="shared" si="6"/>
        <v>0</v>
      </c>
      <c r="BC37" s="23">
        <f t="shared" si="6"/>
        <v>0</v>
      </c>
      <c r="BD37" s="23">
        <f t="shared" si="6"/>
        <v>0</v>
      </c>
      <c r="BE37" s="32">
        <f t="shared" si="6"/>
        <v>0</v>
      </c>
      <c r="BF37" s="31">
        <f t="shared" si="6"/>
        <v>48.55083552</v>
      </c>
      <c r="BG37" s="23">
        <f t="shared" si="6"/>
        <v>91.85481627099999</v>
      </c>
      <c r="BH37" s="23">
        <f t="shared" si="6"/>
        <v>1.964669988</v>
      </c>
      <c r="BI37" s="23">
        <f t="shared" si="6"/>
        <v>0</v>
      </c>
      <c r="BJ37" s="32">
        <f>SUM(BJ25:BJ36)</f>
        <v>141.73971656099999</v>
      </c>
      <c r="BK37" s="22">
        <f>SUM(BK25:BK36)</f>
        <v>21251.303954875002</v>
      </c>
    </row>
    <row r="38" spans="1:63">
      <c r="A38" s="3"/>
      <c r="B38" s="5" t="s">
        <v>47</v>
      </c>
      <c r="C38" s="31">
        <f t="shared" ref="C38:BI38" si="7">C37+C23+C20+C17+C14+C11</f>
        <v>0</v>
      </c>
      <c r="D38" s="23">
        <f t="shared" si="7"/>
        <v>398.44005855499995</v>
      </c>
      <c r="E38" s="23">
        <f t="shared" si="7"/>
        <v>0</v>
      </c>
      <c r="F38" s="23">
        <f t="shared" si="7"/>
        <v>0</v>
      </c>
      <c r="G38" s="23">
        <f t="shared" si="7"/>
        <v>0</v>
      </c>
      <c r="H38" s="31">
        <f t="shared" si="7"/>
        <v>140.773239007</v>
      </c>
      <c r="I38" s="23">
        <f t="shared" si="7"/>
        <v>27460.584067384003</v>
      </c>
      <c r="J38" s="23">
        <f t="shared" si="7"/>
        <v>2874.2495947809994</v>
      </c>
      <c r="K38" s="23">
        <f t="shared" si="7"/>
        <v>0</v>
      </c>
      <c r="L38" s="23">
        <f t="shared" si="7"/>
        <v>2733.2443619790001</v>
      </c>
      <c r="M38" s="31">
        <f t="shared" si="7"/>
        <v>0</v>
      </c>
      <c r="N38" s="23">
        <f t="shared" si="7"/>
        <v>0</v>
      </c>
      <c r="O38" s="23">
        <f t="shared" si="7"/>
        <v>0</v>
      </c>
      <c r="P38" s="23">
        <f t="shared" si="7"/>
        <v>0</v>
      </c>
      <c r="Q38" s="23">
        <f t="shared" si="7"/>
        <v>0</v>
      </c>
      <c r="R38" s="31">
        <f t="shared" si="7"/>
        <v>46.877909203000002</v>
      </c>
      <c r="S38" s="23">
        <f t="shared" si="7"/>
        <v>1230.7627023869998</v>
      </c>
      <c r="T38" s="23">
        <f t="shared" si="7"/>
        <v>274.50599904799998</v>
      </c>
      <c r="U38" s="23">
        <f t="shared" si="7"/>
        <v>0</v>
      </c>
      <c r="V38" s="23">
        <f t="shared" si="7"/>
        <v>176.92355448799998</v>
      </c>
      <c r="W38" s="31">
        <f t="shared" si="7"/>
        <v>0</v>
      </c>
      <c r="X38" s="23">
        <f t="shared" si="7"/>
        <v>0</v>
      </c>
      <c r="Y38" s="23">
        <f t="shared" si="7"/>
        <v>0</v>
      </c>
      <c r="Z38" s="23">
        <f t="shared" si="7"/>
        <v>0</v>
      </c>
      <c r="AA38" s="23">
        <f t="shared" si="7"/>
        <v>0</v>
      </c>
      <c r="AB38" s="31">
        <f t="shared" si="7"/>
        <v>20.795085527000001</v>
      </c>
      <c r="AC38" s="23">
        <f t="shared" si="7"/>
        <v>245.55863518799998</v>
      </c>
      <c r="AD38" s="23">
        <f t="shared" si="7"/>
        <v>0</v>
      </c>
      <c r="AE38" s="23">
        <f t="shared" si="7"/>
        <v>0</v>
      </c>
      <c r="AF38" s="23">
        <f t="shared" si="7"/>
        <v>1578.5544663599999</v>
      </c>
      <c r="AG38" s="31">
        <f t="shared" si="7"/>
        <v>0</v>
      </c>
      <c r="AH38" s="23">
        <f t="shared" si="7"/>
        <v>0</v>
      </c>
      <c r="AI38" s="23">
        <f t="shared" si="7"/>
        <v>0</v>
      </c>
      <c r="AJ38" s="23">
        <f t="shared" si="7"/>
        <v>0</v>
      </c>
      <c r="AK38" s="23">
        <f t="shared" si="7"/>
        <v>0</v>
      </c>
      <c r="AL38" s="31">
        <f t="shared" si="7"/>
        <v>1.5806085070000002</v>
      </c>
      <c r="AM38" s="23">
        <f t="shared" si="7"/>
        <v>4.3685164079999996</v>
      </c>
      <c r="AN38" s="23">
        <f t="shared" si="7"/>
        <v>0</v>
      </c>
      <c r="AO38" s="23">
        <f t="shared" si="7"/>
        <v>0</v>
      </c>
      <c r="AP38" s="23">
        <f t="shared" si="7"/>
        <v>41.224006597999995</v>
      </c>
      <c r="AQ38" s="31">
        <f t="shared" si="7"/>
        <v>0</v>
      </c>
      <c r="AR38" s="23">
        <f t="shared" si="7"/>
        <v>0</v>
      </c>
      <c r="AS38" s="23">
        <f t="shared" si="7"/>
        <v>0</v>
      </c>
      <c r="AT38" s="23">
        <f t="shared" si="7"/>
        <v>0</v>
      </c>
      <c r="AU38" s="23">
        <f t="shared" si="7"/>
        <v>0</v>
      </c>
      <c r="AV38" s="31">
        <f t="shared" si="7"/>
        <v>261.86836138000001</v>
      </c>
      <c r="AW38" s="23">
        <f t="shared" si="7"/>
        <v>3567.9460262429998</v>
      </c>
      <c r="AX38" s="23">
        <f t="shared" si="7"/>
        <v>0</v>
      </c>
      <c r="AY38" s="23">
        <f t="shared" si="7"/>
        <v>0</v>
      </c>
      <c r="AZ38" s="35">
        <f t="shared" si="7"/>
        <v>3249.9270337400003</v>
      </c>
      <c r="BA38" s="31">
        <f t="shared" si="7"/>
        <v>0</v>
      </c>
      <c r="BB38" s="23">
        <f t="shared" si="7"/>
        <v>0</v>
      </c>
      <c r="BC38" s="23">
        <f t="shared" si="7"/>
        <v>0</v>
      </c>
      <c r="BD38" s="23">
        <f t="shared" si="7"/>
        <v>0</v>
      </c>
      <c r="BE38" s="23">
        <f t="shared" si="7"/>
        <v>0</v>
      </c>
      <c r="BF38" s="31">
        <f t="shared" si="7"/>
        <v>80.732295719999996</v>
      </c>
      <c r="BG38" s="23">
        <f t="shared" si="7"/>
        <v>111.75678978899998</v>
      </c>
      <c r="BH38" s="23">
        <f t="shared" si="7"/>
        <v>6.7470548369999994</v>
      </c>
      <c r="BI38" s="23">
        <f t="shared" si="7"/>
        <v>0</v>
      </c>
      <c r="BJ38" s="23">
        <f>BJ37+BJ23+BJ20+BJ17+BJ14+BJ11</f>
        <v>192.20398566599999</v>
      </c>
      <c r="BK38" s="19">
        <f>BK37+BK23+BK20+BK17+BK14+BK11</f>
        <v>44699.624352794999</v>
      </c>
    </row>
    <row r="39" spans="1:63" ht="3.75" customHeight="1">
      <c r="A39" s="3"/>
      <c r="B39" s="6"/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8"/>
    </row>
    <row r="40" spans="1:63">
      <c r="A40" s="3" t="s">
        <v>48</v>
      </c>
      <c r="B40" s="4" t="s">
        <v>49</v>
      </c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8"/>
    </row>
    <row r="41" spans="1:63" s="60" customFormat="1">
      <c r="A41" s="3" t="s">
        <v>13</v>
      </c>
      <c r="B41" s="10" t="s">
        <v>50</v>
      </c>
      <c r="C41" s="84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6"/>
    </row>
    <row r="42" spans="1:63" s="60" customFormat="1">
      <c r="A42" s="3"/>
      <c r="B42" s="20" t="s">
        <v>51</v>
      </c>
      <c r="C42" s="56">
        <v>0</v>
      </c>
      <c r="D42" s="56">
        <v>1.649205093</v>
      </c>
      <c r="E42" s="56">
        <v>0</v>
      </c>
      <c r="F42" s="56">
        <v>0</v>
      </c>
      <c r="G42" s="56">
        <v>0</v>
      </c>
      <c r="H42" s="56">
        <v>5.036778215</v>
      </c>
      <c r="I42" s="56">
        <v>0</v>
      </c>
      <c r="J42" s="56">
        <v>0</v>
      </c>
      <c r="K42" s="56">
        <v>0</v>
      </c>
      <c r="L42" s="56">
        <v>0.64713227100000004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2.7695531039999999</v>
      </c>
      <c r="S42" s="56">
        <v>0</v>
      </c>
      <c r="T42" s="56">
        <v>0</v>
      </c>
      <c r="U42" s="56">
        <v>0</v>
      </c>
      <c r="V42" s="56">
        <v>0.144379961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8.8341401640000008</v>
      </c>
      <c r="AC42" s="56">
        <v>0</v>
      </c>
      <c r="AD42" s="56">
        <v>0</v>
      </c>
      <c r="AE42" s="56">
        <v>0</v>
      </c>
      <c r="AF42" s="56">
        <v>3.2165432279999999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0.73165843799999997</v>
      </c>
      <c r="AM42" s="56">
        <v>0</v>
      </c>
      <c r="AN42" s="56">
        <v>0</v>
      </c>
      <c r="AO42" s="56">
        <v>0</v>
      </c>
      <c r="AP42" s="56">
        <v>0.13171376600000001</v>
      </c>
      <c r="AQ42" s="56">
        <v>0</v>
      </c>
      <c r="AR42" s="56">
        <v>0</v>
      </c>
      <c r="AS42" s="56">
        <v>0</v>
      </c>
      <c r="AT42" s="56">
        <v>0</v>
      </c>
      <c r="AU42" s="56">
        <v>0</v>
      </c>
      <c r="AV42" s="56">
        <v>144.17287454800001</v>
      </c>
      <c r="AW42" s="56">
        <v>0.54719370199999995</v>
      </c>
      <c r="AX42" s="56">
        <v>0</v>
      </c>
      <c r="AY42" s="56">
        <v>0</v>
      </c>
      <c r="AZ42" s="56">
        <v>5.5069391249999997</v>
      </c>
      <c r="BA42" s="56">
        <v>0</v>
      </c>
      <c r="BB42" s="56">
        <v>0</v>
      </c>
      <c r="BC42" s="56">
        <v>0</v>
      </c>
      <c r="BD42" s="56">
        <v>0</v>
      </c>
      <c r="BE42" s="56">
        <v>0</v>
      </c>
      <c r="BF42" s="56">
        <v>52.993047597</v>
      </c>
      <c r="BG42" s="56">
        <v>4.0957711000000001E-2</v>
      </c>
      <c r="BH42" s="56">
        <v>0</v>
      </c>
      <c r="BI42" s="56">
        <v>0</v>
      </c>
      <c r="BJ42" s="56">
        <v>0.26920635999999998</v>
      </c>
      <c r="BK42" s="47">
        <f>SUM(C42:BJ42)</f>
        <v>226.691323283</v>
      </c>
    </row>
    <row r="43" spans="1:63" s="60" customFormat="1">
      <c r="A43" s="3"/>
      <c r="B43" s="61" t="s">
        <v>52</v>
      </c>
      <c r="C43" s="62">
        <v>0</v>
      </c>
      <c r="D43" s="62">
        <v>6.9348008539999997</v>
      </c>
      <c r="E43" s="62">
        <v>0</v>
      </c>
      <c r="F43" s="62">
        <v>0</v>
      </c>
      <c r="G43" s="62">
        <v>0</v>
      </c>
      <c r="H43" s="62">
        <v>257.38130983899998</v>
      </c>
      <c r="I43" s="62">
        <v>1.4357418E-2</v>
      </c>
      <c r="J43" s="62">
        <v>0</v>
      </c>
      <c r="K43" s="62">
        <v>0</v>
      </c>
      <c r="L43" s="62">
        <v>20.290523741000001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147.85573805000001</v>
      </c>
      <c r="S43" s="62">
        <v>0</v>
      </c>
      <c r="T43" s="62">
        <v>0</v>
      </c>
      <c r="U43" s="62">
        <v>0</v>
      </c>
      <c r="V43" s="62">
        <v>6.8959757149999996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8.9033617080000003</v>
      </c>
      <c r="AC43" s="62">
        <v>0</v>
      </c>
      <c r="AD43" s="62">
        <v>0</v>
      </c>
      <c r="AE43" s="62">
        <v>0</v>
      </c>
      <c r="AF43" s="62">
        <v>1.7152525590000001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0.407902971</v>
      </c>
      <c r="AM43" s="62">
        <v>0</v>
      </c>
      <c r="AN43" s="62">
        <v>0</v>
      </c>
      <c r="AO43" s="62">
        <v>0</v>
      </c>
      <c r="AP43" s="62">
        <v>8.2490911E-2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2228.5089997959999</v>
      </c>
      <c r="AW43" s="62">
        <v>7.5756727870000002</v>
      </c>
      <c r="AX43" s="62">
        <v>0</v>
      </c>
      <c r="AY43" s="62">
        <v>0</v>
      </c>
      <c r="AZ43" s="62">
        <v>362.38299843099998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772.04039735499998</v>
      </c>
      <c r="BG43" s="62">
        <v>2.8772901430000002</v>
      </c>
      <c r="BH43" s="62">
        <v>0</v>
      </c>
      <c r="BI43" s="62">
        <v>0</v>
      </c>
      <c r="BJ43" s="62">
        <v>90.649147752000005</v>
      </c>
      <c r="BK43" s="47">
        <f>SUM(C43:BJ43)</f>
        <v>3914.5162200299997</v>
      </c>
    </row>
    <row r="44" spans="1:63" s="60" customFormat="1">
      <c r="A44" s="3"/>
      <c r="B44" s="11" t="s">
        <v>18</v>
      </c>
      <c r="C44" s="31">
        <f>SUM(C42:C43)</f>
        <v>0</v>
      </c>
      <c r="D44" s="31">
        <f t="shared" ref="D44:BJ44" si="8">SUM(D42:D43)</f>
        <v>8.5840059469999996</v>
      </c>
      <c r="E44" s="31">
        <f t="shared" si="8"/>
        <v>0</v>
      </c>
      <c r="F44" s="31">
        <f t="shared" si="8"/>
        <v>0</v>
      </c>
      <c r="G44" s="31">
        <f t="shared" si="8"/>
        <v>0</v>
      </c>
      <c r="H44" s="31">
        <f t="shared" si="8"/>
        <v>262.41808805400001</v>
      </c>
      <c r="I44" s="31">
        <f t="shared" si="8"/>
        <v>1.4357418E-2</v>
      </c>
      <c r="J44" s="31">
        <f t="shared" si="8"/>
        <v>0</v>
      </c>
      <c r="K44" s="31">
        <f t="shared" si="8"/>
        <v>0</v>
      </c>
      <c r="L44" s="31">
        <f t="shared" si="8"/>
        <v>20.937656012000001</v>
      </c>
      <c r="M44" s="31">
        <f t="shared" si="8"/>
        <v>0</v>
      </c>
      <c r="N44" s="31">
        <f t="shared" si="8"/>
        <v>0</v>
      </c>
      <c r="O44" s="31">
        <f t="shared" si="8"/>
        <v>0</v>
      </c>
      <c r="P44" s="31">
        <f t="shared" si="8"/>
        <v>0</v>
      </c>
      <c r="Q44" s="31">
        <f t="shared" si="8"/>
        <v>0</v>
      </c>
      <c r="R44" s="31">
        <f t="shared" si="8"/>
        <v>150.62529115400002</v>
      </c>
      <c r="S44" s="31">
        <f t="shared" si="8"/>
        <v>0</v>
      </c>
      <c r="T44" s="31">
        <f t="shared" si="8"/>
        <v>0</v>
      </c>
      <c r="U44" s="31">
        <f t="shared" si="8"/>
        <v>0</v>
      </c>
      <c r="V44" s="31">
        <f t="shared" si="8"/>
        <v>7.0403556759999999</v>
      </c>
      <c r="W44" s="31">
        <f t="shared" si="8"/>
        <v>0</v>
      </c>
      <c r="X44" s="31">
        <f t="shared" si="8"/>
        <v>0</v>
      </c>
      <c r="Y44" s="31">
        <f t="shared" si="8"/>
        <v>0</v>
      </c>
      <c r="Z44" s="31">
        <f t="shared" si="8"/>
        <v>0</v>
      </c>
      <c r="AA44" s="31">
        <f t="shared" si="8"/>
        <v>0</v>
      </c>
      <c r="AB44" s="31">
        <f t="shared" si="8"/>
        <v>17.737501872000003</v>
      </c>
      <c r="AC44" s="31">
        <f t="shared" si="8"/>
        <v>0</v>
      </c>
      <c r="AD44" s="31">
        <f t="shared" si="8"/>
        <v>0</v>
      </c>
      <c r="AE44" s="31">
        <f t="shared" si="8"/>
        <v>0</v>
      </c>
      <c r="AF44" s="31">
        <f t="shared" si="8"/>
        <v>4.9317957870000004</v>
      </c>
      <c r="AG44" s="31">
        <f t="shared" si="8"/>
        <v>0</v>
      </c>
      <c r="AH44" s="31">
        <f t="shared" si="8"/>
        <v>0</v>
      </c>
      <c r="AI44" s="31">
        <f t="shared" si="8"/>
        <v>0</v>
      </c>
      <c r="AJ44" s="31">
        <f t="shared" si="8"/>
        <v>0</v>
      </c>
      <c r="AK44" s="31">
        <f t="shared" si="8"/>
        <v>0</v>
      </c>
      <c r="AL44" s="31">
        <f t="shared" si="8"/>
        <v>1.1395614089999999</v>
      </c>
      <c r="AM44" s="31">
        <f t="shared" si="8"/>
        <v>0</v>
      </c>
      <c r="AN44" s="31">
        <f t="shared" si="8"/>
        <v>0</v>
      </c>
      <c r="AO44" s="31">
        <f t="shared" si="8"/>
        <v>0</v>
      </c>
      <c r="AP44" s="31">
        <f t="shared" si="8"/>
        <v>0.21420467700000001</v>
      </c>
      <c r="AQ44" s="31">
        <f t="shared" si="8"/>
        <v>0</v>
      </c>
      <c r="AR44" s="31">
        <f t="shared" si="8"/>
        <v>0</v>
      </c>
      <c r="AS44" s="31">
        <f t="shared" si="8"/>
        <v>0</v>
      </c>
      <c r="AT44" s="31">
        <f t="shared" si="8"/>
        <v>0</v>
      </c>
      <c r="AU44" s="31">
        <f t="shared" si="8"/>
        <v>0</v>
      </c>
      <c r="AV44" s="31">
        <f t="shared" si="8"/>
        <v>2372.6818743439999</v>
      </c>
      <c r="AW44" s="31">
        <f t="shared" si="8"/>
        <v>8.1228664889999997</v>
      </c>
      <c r="AX44" s="31">
        <f t="shared" si="8"/>
        <v>0</v>
      </c>
      <c r="AY44" s="31">
        <f t="shared" si="8"/>
        <v>0</v>
      </c>
      <c r="AZ44" s="31">
        <f t="shared" si="8"/>
        <v>367.88993755599995</v>
      </c>
      <c r="BA44" s="31">
        <f t="shared" si="8"/>
        <v>0</v>
      </c>
      <c r="BB44" s="31">
        <f t="shared" si="8"/>
        <v>0</v>
      </c>
      <c r="BC44" s="31">
        <f t="shared" si="8"/>
        <v>0</v>
      </c>
      <c r="BD44" s="31">
        <f t="shared" si="8"/>
        <v>0</v>
      </c>
      <c r="BE44" s="31">
        <f t="shared" si="8"/>
        <v>0</v>
      </c>
      <c r="BF44" s="31">
        <f t="shared" si="8"/>
        <v>825.03344495199997</v>
      </c>
      <c r="BG44" s="31">
        <f t="shared" si="8"/>
        <v>2.9182478540000001</v>
      </c>
      <c r="BH44" s="31">
        <f t="shared" si="8"/>
        <v>0</v>
      </c>
      <c r="BI44" s="31">
        <f t="shared" si="8"/>
        <v>0</v>
      </c>
      <c r="BJ44" s="31">
        <f t="shared" si="8"/>
        <v>90.918354112000003</v>
      </c>
      <c r="BK44" s="31">
        <f>SUM(BK42:BK43)</f>
        <v>4141.2075433129994</v>
      </c>
    </row>
    <row r="45" spans="1:63">
      <c r="A45" s="3" t="s">
        <v>19</v>
      </c>
      <c r="B45" s="10" t="s">
        <v>53</v>
      </c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8"/>
    </row>
    <row r="46" spans="1:63">
      <c r="A46" s="3"/>
      <c r="B46" s="34" t="s">
        <v>54</v>
      </c>
      <c r="C46" s="56">
        <v>0</v>
      </c>
      <c r="D46" s="56">
        <v>16.739415561000001</v>
      </c>
      <c r="E46" s="56">
        <v>0</v>
      </c>
      <c r="F46" s="56">
        <v>0</v>
      </c>
      <c r="G46" s="56">
        <v>0</v>
      </c>
      <c r="H46" s="56">
        <v>553.73857376800004</v>
      </c>
      <c r="I46" s="56">
        <v>1132.6698577259999</v>
      </c>
      <c r="J46" s="56">
        <v>0</v>
      </c>
      <c r="K46" s="56">
        <v>0</v>
      </c>
      <c r="L46" s="56">
        <v>619.32526586899996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193.16296678099999</v>
      </c>
      <c r="S46" s="56">
        <v>1.070469238</v>
      </c>
      <c r="T46" s="56">
        <v>0</v>
      </c>
      <c r="U46" s="56">
        <v>0</v>
      </c>
      <c r="V46" s="56">
        <v>57.114277817999998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14.741298865999999</v>
      </c>
      <c r="AC46" s="56">
        <v>0.59911437999999995</v>
      </c>
      <c r="AD46" s="56">
        <v>0</v>
      </c>
      <c r="AE46" s="56">
        <v>0</v>
      </c>
      <c r="AF46" s="56">
        <v>30.703612890999999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1.1767548619999999</v>
      </c>
      <c r="AM46" s="56">
        <v>0</v>
      </c>
      <c r="AN46" s="56">
        <v>0</v>
      </c>
      <c r="AO46" s="56">
        <v>0</v>
      </c>
      <c r="AP46" s="56">
        <v>0.55765858000000001</v>
      </c>
      <c r="AQ46" s="56">
        <v>0</v>
      </c>
      <c r="AR46" s="56">
        <v>0</v>
      </c>
      <c r="AS46" s="56">
        <v>0</v>
      </c>
      <c r="AT46" s="56">
        <v>0</v>
      </c>
      <c r="AU46" s="56">
        <v>0</v>
      </c>
      <c r="AV46" s="56">
        <v>4278.1226958910001</v>
      </c>
      <c r="AW46" s="56">
        <v>340.13914212999998</v>
      </c>
      <c r="AX46" s="56">
        <v>0</v>
      </c>
      <c r="AY46" s="56">
        <v>1.6674166000000001E-2</v>
      </c>
      <c r="AZ46" s="56">
        <v>3127.6387069880002</v>
      </c>
      <c r="BA46" s="56">
        <v>0</v>
      </c>
      <c r="BB46" s="56">
        <v>0</v>
      </c>
      <c r="BC46" s="56">
        <v>0</v>
      </c>
      <c r="BD46" s="56">
        <v>0</v>
      </c>
      <c r="BE46" s="56">
        <v>0</v>
      </c>
      <c r="BF46" s="56">
        <v>1368.695875439</v>
      </c>
      <c r="BG46" s="56">
        <v>30.951172936999999</v>
      </c>
      <c r="BH46" s="56">
        <v>0</v>
      </c>
      <c r="BI46" s="56">
        <v>0</v>
      </c>
      <c r="BJ46" s="56">
        <v>317.32072623099998</v>
      </c>
      <c r="BK46" s="47">
        <f t="shared" ref="BK46:BK63" si="9">SUM(C46:BJ46)</f>
        <v>12084.484260122001</v>
      </c>
    </row>
    <row r="47" spans="1:63">
      <c r="A47" s="3"/>
      <c r="B47" s="34" t="s">
        <v>55</v>
      </c>
      <c r="C47" s="56">
        <v>0</v>
      </c>
      <c r="D47" s="56">
        <v>1.450238065</v>
      </c>
      <c r="E47" s="56">
        <v>0</v>
      </c>
      <c r="F47" s="56">
        <v>0</v>
      </c>
      <c r="G47" s="56">
        <v>0</v>
      </c>
      <c r="H47" s="56">
        <v>18.266070680999999</v>
      </c>
      <c r="I47" s="56">
        <v>29.212643354000001</v>
      </c>
      <c r="J47" s="56">
        <v>0</v>
      </c>
      <c r="K47" s="56">
        <v>0</v>
      </c>
      <c r="L47" s="56">
        <v>15.889760145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8.7603053039999992</v>
      </c>
      <c r="S47" s="56">
        <v>6.3945918000000004E-2</v>
      </c>
      <c r="T47" s="56">
        <v>0</v>
      </c>
      <c r="U47" s="56">
        <v>0</v>
      </c>
      <c r="V47" s="56">
        <v>1.285109284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0.368520334</v>
      </c>
      <c r="AC47" s="56">
        <v>0</v>
      </c>
      <c r="AD47" s="56">
        <v>0</v>
      </c>
      <c r="AE47" s="56">
        <v>0</v>
      </c>
      <c r="AF47" s="56">
        <v>1.4639843020000001</v>
      </c>
      <c r="AG47" s="56">
        <v>0</v>
      </c>
      <c r="AH47" s="56">
        <v>0</v>
      </c>
      <c r="AI47" s="56">
        <v>0</v>
      </c>
      <c r="AJ47" s="56">
        <v>0</v>
      </c>
      <c r="AK47" s="56">
        <v>0</v>
      </c>
      <c r="AL47" s="56">
        <v>0</v>
      </c>
      <c r="AM47" s="56">
        <v>0</v>
      </c>
      <c r="AN47" s="56">
        <v>0</v>
      </c>
      <c r="AO47" s="56">
        <v>0</v>
      </c>
      <c r="AP47" s="56">
        <v>8.2090400000000001E-4</v>
      </c>
      <c r="AQ47" s="56">
        <v>0</v>
      </c>
      <c r="AR47" s="56">
        <v>0</v>
      </c>
      <c r="AS47" s="56">
        <v>0</v>
      </c>
      <c r="AT47" s="56">
        <v>0</v>
      </c>
      <c r="AU47" s="56">
        <v>0</v>
      </c>
      <c r="AV47" s="56">
        <v>12.442557888</v>
      </c>
      <c r="AW47" s="56">
        <v>0.28296595499999999</v>
      </c>
      <c r="AX47" s="56">
        <v>0</v>
      </c>
      <c r="AY47" s="56">
        <v>0</v>
      </c>
      <c r="AZ47" s="56">
        <v>19.228272145999998</v>
      </c>
      <c r="BA47" s="56">
        <v>0</v>
      </c>
      <c r="BB47" s="56">
        <v>0</v>
      </c>
      <c r="BC47" s="56">
        <v>0</v>
      </c>
      <c r="BD47" s="56">
        <v>0</v>
      </c>
      <c r="BE47" s="56">
        <v>0</v>
      </c>
      <c r="BF47" s="56">
        <v>3.7046607960000002</v>
      </c>
      <c r="BG47" s="56">
        <v>0.13506288499999999</v>
      </c>
      <c r="BH47" s="56">
        <v>0</v>
      </c>
      <c r="BI47" s="56">
        <v>0</v>
      </c>
      <c r="BJ47" s="56">
        <v>1.370130595</v>
      </c>
      <c r="BK47" s="47">
        <f t="shared" si="9"/>
        <v>113.92504855599998</v>
      </c>
    </row>
    <row r="48" spans="1:63">
      <c r="A48" s="3"/>
      <c r="B48" s="34" t="s">
        <v>56</v>
      </c>
      <c r="C48" s="56">
        <v>0</v>
      </c>
      <c r="D48" s="56">
        <v>1.133564483</v>
      </c>
      <c r="E48" s="56">
        <v>0</v>
      </c>
      <c r="F48" s="56">
        <v>0</v>
      </c>
      <c r="G48" s="56">
        <v>0</v>
      </c>
      <c r="H48" s="56">
        <v>11.18565342</v>
      </c>
      <c r="I48" s="56">
        <v>603.26623217400004</v>
      </c>
      <c r="J48" s="56">
        <v>0</v>
      </c>
      <c r="K48" s="56">
        <v>0</v>
      </c>
      <c r="L48" s="56">
        <v>214.805400472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3.0118383460000002</v>
      </c>
      <c r="S48" s="56">
        <v>106.13674434000001</v>
      </c>
      <c r="T48" s="56">
        <v>0</v>
      </c>
      <c r="U48" s="56">
        <v>0</v>
      </c>
      <c r="V48" s="56">
        <v>17.845500098999999</v>
      </c>
      <c r="W48" s="56">
        <v>0</v>
      </c>
      <c r="X48" s="56">
        <v>0</v>
      </c>
      <c r="Y48" s="56">
        <v>0</v>
      </c>
      <c r="Z48" s="56">
        <v>0</v>
      </c>
      <c r="AA48" s="56">
        <v>0</v>
      </c>
      <c r="AB48" s="56">
        <v>0.74399699399999997</v>
      </c>
      <c r="AC48" s="56">
        <v>11.602236497</v>
      </c>
      <c r="AD48" s="56">
        <v>0</v>
      </c>
      <c r="AE48" s="56">
        <v>0</v>
      </c>
      <c r="AF48" s="56">
        <v>267.46816825600001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56">
        <v>5.3864636E-2</v>
      </c>
      <c r="AM48" s="56">
        <v>3.3999603340000002</v>
      </c>
      <c r="AN48" s="56">
        <v>0</v>
      </c>
      <c r="AO48" s="56">
        <v>0</v>
      </c>
      <c r="AP48" s="56">
        <v>8.3488684309999996</v>
      </c>
      <c r="AQ48" s="56">
        <v>0</v>
      </c>
      <c r="AR48" s="56">
        <v>0</v>
      </c>
      <c r="AS48" s="56">
        <v>0</v>
      </c>
      <c r="AT48" s="56">
        <v>0</v>
      </c>
      <c r="AU48" s="56">
        <v>0</v>
      </c>
      <c r="AV48" s="56">
        <v>146.48421764700001</v>
      </c>
      <c r="AW48" s="56">
        <v>97.135299806999996</v>
      </c>
      <c r="AX48" s="56">
        <v>0</v>
      </c>
      <c r="AY48" s="56">
        <v>0</v>
      </c>
      <c r="AZ48" s="56">
        <v>485.04225995000002</v>
      </c>
      <c r="BA48" s="56">
        <v>0</v>
      </c>
      <c r="BB48" s="56">
        <v>0</v>
      </c>
      <c r="BC48" s="56">
        <v>0</v>
      </c>
      <c r="BD48" s="56">
        <v>0</v>
      </c>
      <c r="BE48" s="56">
        <v>0</v>
      </c>
      <c r="BF48" s="56">
        <v>82.372987284999994</v>
      </c>
      <c r="BG48" s="56">
        <v>9.7233496689999992</v>
      </c>
      <c r="BH48" s="56">
        <v>0</v>
      </c>
      <c r="BI48" s="56">
        <v>0</v>
      </c>
      <c r="BJ48" s="56">
        <v>80.929896921999998</v>
      </c>
      <c r="BK48" s="47">
        <f t="shared" si="9"/>
        <v>2150.6900397619997</v>
      </c>
    </row>
    <row r="49" spans="1:63">
      <c r="A49" s="3"/>
      <c r="B49" s="34" t="s">
        <v>57</v>
      </c>
      <c r="C49" s="56">
        <v>0</v>
      </c>
      <c r="D49" s="56">
        <v>4.9990274919999997</v>
      </c>
      <c r="E49" s="56">
        <v>0</v>
      </c>
      <c r="F49" s="56">
        <v>0</v>
      </c>
      <c r="G49" s="56">
        <v>0</v>
      </c>
      <c r="H49" s="56">
        <v>224.87848148800001</v>
      </c>
      <c r="I49" s="56">
        <v>8.0446919430000001</v>
      </c>
      <c r="J49" s="56">
        <v>0</v>
      </c>
      <c r="K49" s="56">
        <v>0</v>
      </c>
      <c r="L49" s="56">
        <v>258.84911438099999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101.21396064299999</v>
      </c>
      <c r="S49" s="56">
        <v>0.79570067700000002</v>
      </c>
      <c r="T49" s="56">
        <v>0</v>
      </c>
      <c r="U49" s="56">
        <v>0</v>
      </c>
      <c r="V49" s="56">
        <v>19.797074696999999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16.472889319</v>
      </c>
      <c r="AC49" s="56">
        <v>0.233923031</v>
      </c>
      <c r="AD49" s="56">
        <v>0</v>
      </c>
      <c r="AE49" s="56">
        <v>0</v>
      </c>
      <c r="AF49" s="56">
        <v>20.138891435000001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0.80362462099999998</v>
      </c>
      <c r="AM49" s="56">
        <v>5.7831139999999998E-3</v>
      </c>
      <c r="AN49" s="56">
        <v>0</v>
      </c>
      <c r="AO49" s="56">
        <v>0</v>
      </c>
      <c r="AP49" s="56">
        <v>0.80663371299999997</v>
      </c>
      <c r="AQ49" s="56">
        <v>0</v>
      </c>
      <c r="AR49" s="56">
        <v>0</v>
      </c>
      <c r="AS49" s="56">
        <v>0</v>
      </c>
      <c r="AT49" s="56">
        <v>0</v>
      </c>
      <c r="AU49" s="56">
        <v>0</v>
      </c>
      <c r="AV49" s="56">
        <v>818.02662658300005</v>
      </c>
      <c r="AW49" s="56">
        <v>44.953745384999998</v>
      </c>
      <c r="AX49" s="56">
        <v>0</v>
      </c>
      <c r="AY49" s="56">
        <v>0</v>
      </c>
      <c r="AZ49" s="56">
        <v>570.857812964</v>
      </c>
      <c r="BA49" s="56">
        <v>0</v>
      </c>
      <c r="BB49" s="56">
        <v>0</v>
      </c>
      <c r="BC49" s="56">
        <v>0</v>
      </c>
      <c r="BD49" s="56">
        <v>0</v>
      </c>
      <c r="BE49" s="56">
        <v>0</v>
      </c>
      <c r="BF49" s="56">
        <v>306.72980032499999</v>
      </c>
      <c r="BG49" s="56">
        <v>19.910601334999999</v>
      </c>
      <c r="BH49" s="56">
        <v>0</v>
      </c>
      <c r="BI49" s="56">
        <v>0</v>
      </c>
      <c r="BJ49" s="56">
        <v>73.565712645999994</v>
      </c>
      <c r="BK49" s="47">
        <f t="shared" si="9"/>
        <v>2491.084095792</v>
      </c>
    </row>
    <row r="50" spans="1:63">
      <c r="A50" s="3"/>
      <c r="B50" s="34" t="s">
        <v>58</v>
      </c>
      <c r="C50" s="56">
        <v>0</v>
      </c>
      <c r="D50" s="56">
        <v>2.8936550300000001</v>
      </c>
      <c r="E50" s="56">
        <v>0</v>
      </c>
      <c r="F50" s="56">
        <v>0</v>
      </c>
      <c r="G50" s="56">
        <v>0</v>
      </c>
      <c r="H50" s="56">
        <v>31.954127224</v>
      </c>
      <c r="I50" s="56">
        <v>0.25721648899999999</v>
      </c>
      <c r="J50" s="56">
        <v>24.250229413</v>
      </c>
      <c r="K50" s="56">
        <v>0</v>
      </c>
      <c r="L50" s="56">
        <v>23.701334182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14.766742618</v>
      </c>
      <c r="S50" s="56">
        <v>3.9128979999999997E-3</v>
      </c>
      <c r="T50" s="56">
        <v>0</v>
      </c>
      <c r="U50" s="56">
        <v>0</v>
      </c>
      <c r="V50" s="56">
        <v>3.3947736800000001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49.512450481000002</v>
      </c>
      <c r="AC50" s="56">
        <v>2.2272513470000002</v>
      </c>
      <c r="AD50" s="56">
        <v>0</v>
      </c>
      <c r="AE50" s="56">
        <v>0</v>
      </c>
      <c r="AF50" s="56">
        <v>337.32222989000002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2.2672919579999999</v>
      </c>
      <c r="AM50" s="56">
        <v>0</v>
      </c>
      <c r="AN50" s="56">
        <v>0</v>
      </c>
      <c r="AO50" s="56">
        <v>0</v>
      </c>
      <c r="AP50" s="56">
        <v>11.589994373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6">
        <v>320.91663391700001</v>
      </c>
      <c r="AW50" s="56">
        <v>39.731674988000002</v>
      </c>
      <c r="AX50" s="56">
        <v>0</v>
      </c>
      <c r="AY50" s="56">
        <v>0</v>
      </c>
      <c r="AZ50" s="56">
        <v>566.06041108500006</v>
      </c>
      <c r="BA50" s="56">
        <v>0</v>
      </c>
      <c r="BB50" s="56">
        <v>0</v>
      </c>
      <c r="BC50" s="56">
        <v>0</v>
      </c>
      <c r="BD50" s="56">
        <v>0</v>
      </c>
      <c r="BE50" s="56">
        <v>0</v>
      </c>
      <c r="BF50" s="56">
        <v>117.121206863</v>
      </c>
      <c r="BG50" s="56">
        <v>14.529940079999999</v>
      </c>
      <c r="BH50" s="56">
        <v>0</v>
      </c>
      <c r="BI50" s="56">
        <v>0</v>
      </c>
      <c r="BJ50" s="56">
        <v>57.182053975999999</v>
      </c>
      <c r="BK50" s="47">
        <f t="shared" si="9"/>
        <v>1619.6831304919999</v>
      </c>
    </row>
    <row r="51" spans="1:63">
      <c r="A51" s="3"/>
      <c r="B51" s="34" t="s">
        <v>59</v>
      </c>
      <c r="C51" s="56">
        <v>0</v>
      </c>
      <c r="D51" s="56">
        <v>2.2682409969999999</v>
      </c>
      <c r="E51" s="56">
        <v>0</v>
      </c>
      <c r="F51" s="56">
        <v>0</v>
      </c>
      <c r="G51" s="56">
        <v>0</v>
      </c>
      <c r="H51" s="56">
        <v>24.228475888999998</v>
      </c>
      <c r="I51" s="56">
        <v>4.2239636430000003</v>
      </c>
      <c r="J51" s="56">
        <v>0</v>
      </c>
      <c r="K51" s="56">
        <v>0</v>
      </c>
      <c r="L51" s="56">
        <v>25.208691778999999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6.5313645769999997</v>
      </c>
      <c r="S51" s="56">
        <v>8.1446613580000005</v>
      </c>
      <c r="T51" s="56">
        <v>0</v>
      </c>
      <c r="U51" s="56">
        <v>0</v>
      </c>
      <c r="V51" s="56">
        <v>9.8444157830000005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1.2730827220000001</v>
      </c>
      <c r="AC51" s="56">
        <v>0</v>
      </c>
      <c r="AD51" s="56">
        <v>0</v>
      </c>
      <c r="AE51" s="56">
        <v>0</v>
      </c>
      <c r="AF51" s="56">
        <v>20.264276458000001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56">
        <v>0.18942034999999999</v>
      </c>
      <c r="AM51" s="56">
        <v>0.37289045700000001</v>
      </c>
      <c r="AN51" s="56">
        <v>0</v>
      </c>
      <c r="AO51" s="56">
        <v>0</v>
      </c>
      <c r="AP51" s="56">
        <v>0.13637632899999999</v>
      </c>
      <c r="AQ51" s="56">
        <v>0</v>
      </c>
      <c r="AR51" s="56">
        <v>0</v>
      </c>
      <c r="AS51" s="56">
        <v>0</v>
      </c>
      <c r="AT51" s="56">
        <v>0</v>
      </c>
      <c r="AU51" s="56">
        <v>0</v>
      </c>
      <c r="AV51" s="56">
        <v>224.01590407</v>
      </c>
      <c r="AW51" s="56">
        <v>89.707922440999994</v>
      </c>
      <c r="AX51" s="56">
        <v>0</v>
      </c>
      <c r="AY51" s="56">
        <v>0</v>
      </c>
      <c r="AZ51" s="56">
        <v>809.88711415800003</v>
      </c>
      <c r="BA51" s="56">
        <v>0</v>
      </c>
      <c r="BB51" s="56">
        <v>0</v>
      </c>
      <c r="BC51" s="56">
        <v>0</v>
      </c>
      <c r="BD51" s="56">
        <v>0</v>
      </c>
      <c r="BE51" s="56">
        <v>0</v>
      </c>
      <c r="BF51" s="56">
        <v>65.183609754000003</v>
      </c>
      <c r="BG51" s="56">
        <v>6.597558008</v>
      </c>
      <c r="BH51" s="56">
        <v>0</v>
      </c>
      <c r="BI51" s="56">
        <v>0</v>
      </c>
      <c r="BJ51" s="56">
        <v>107.440440929</v>
      </c>
      <c r="BK51" s="47">
        <f t="shared" si="9"/>
        <v>1405.5184097020001</v>
      </c>
    </row>
    <row r="52" spans="1:63">
      <c r="A52" s="3"/>
      <c r="B52" s="34" t="s">
        <v>60</v>
      </c>
      <c r="C52" s="56">
        <v>0</v>
      </c>
      <c r="D52" s="56">
        <v>3.0496459159999998</v>
      </c>
      <c r="E52" s="56">
        <v>0</v>
      </c>
      <c r="F52" s="56">
        <v>0</v>
      </c>
      <c r="G52" s="56">
        <v>0</v>
      </c>
      <c r="H52" s="56">
        <v>70.180595319999995</v>
      </c>
      <c r="I52" s="56">
        <v>73.159683907000002</v>
      </c>
      <c r="J52" s="56">
        <v>0</v>
      </c>
      <c r="K52" s="56">
        <v>0</v>
      </c>
      <c r="L52" s="56">
        <v>32.676858455000001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24.940952808999999</v>
      </c>
      <c r="S52" s="56">
        <v>1.9091922180000001</v>
      </c>
      <c r="T52" s="56">
        <v>0</v>
      </c>
      <c r="U52" s="56">
        <v>0</v>
      </c>
      <c r="V52" s="56">
        <v>8.3075067180000008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82.573423462999997</v>
      </c>
      <c r="AC52" s="56">
        <v>2.2666246600000002</v>
      </c>
      <c r="AD52" s="56">
        <v>0</v>
      </c>
      <c r="AE52" s="56">
        <v>0</v>
      </c>
      <c r="AF52" s="56">
        <v>190.89445295100001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5.7217010210000003</v>
      </c>
      <c r="AM52" s="56">
        <v>1.533238903</v>
      </c>
      <c r="AN52" s="56">
        <v>0</v>
      </c>
      <c r="AO52" s="56">
        <v>0</v>
      </c>
      <c r="AP52" s="56">
        <v>7.558848587</v>
      </c>
      <c r="AQ52" s="56">
        <v>0</v>
      </c>
      <c r="AR52" s="56">
        <v>0</v>
      </c>
      <c r="AS52" s="56">
        <v>0</v>
      </c>
      <c r="AT52" s="56">
        <v>0</v>
      </c>
      <c r="AU52" s="56">
        <v>0</v>
      </c>
      <c r="AV52" s="56">
        <v>597.66681003600002</v>
      </c>
      <c r="AW52" s="56">
        <v>76.776584885000005</v>
      </c>
      <c r="AX52" s="56">
        <v>0</v>
      </c>
      <c r="AY52" s="56">
        <v>0</v>
      </c>
      <c r="AZ52" s="56">
        <v>401.90817105600001</v>
      </c>
      <c r="BA52" s="56">
        <v>0</v>
      </c>
      <c r="BB52" s="56">
        <v>0</v>
      </c>
      <c r="BC52" s="56">
        <v>0</v>
      </c>
      <c r="BD52" s="56">
        <v>0</v>
      </c>
      <c r="BE52" s="56">
        <v>0</v>
      </c>
      <c r="BF52" s="56">
        <v>169.65040872399999</v>
      </c>
      <c r="BG52" s="56">
        <v>8.3300529490000006</v>
      </c>
      <c r="BH52" s="56">
        <v>0</v>
      </c>
      <c r="BI52" s="56">
        <v>0</v>
      </c>
      <c r="BJ52" s="56">
        <v>31.872040480999999</v>
      </c>
      <c r="BK52" s="47">
        <f t="shared" si="9"/>
        <v>1790.9767930589996</v>
      </c>
    </row>
    <row r="53" spans="1:63">
      <c r="A53" s="3"/>
      <c r="B53" s="34" t="s">
        <v>61</v>
      </c>
      <c r="C53" s="56">
        <v>0</v>
      </c>
      <c r="D53" s="56">
        <v>4.2443889319999997</v>
      </c>
      <c r="E53" s="56">
        <v>0</v>
      </c>
      <c r="F53" s="56">
        <v>0</v>
      </c>
      <c r="G53" s="56">
        <v>0</v>
      </c>
      <c r="H53" s="56">
        <v>64.339127125999994</v>
      </c>
      <c r="I53" s="56">
        <v>6.8160138139999997</v>
      </c>
      <c r="J53" s="56">
        <v>0</v>
      </c>
      <c r="K53" s="56">
        <v>0</v>
      </c>
      <c r="L53" s="56">
        <v>67.628397066999995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21.241893612999998</v>
      </c>
      <c r="S53" s="56">
        <v>3.5776418999999997E-2</v>
      </c>
      <c r="T53" s="56">
        <v>0</v>
      </c>
      <c r="U53" s="56">
        <v>0</v>
      </c>
      <c r="V53" s="56">
        <v>6.3166385839999997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44.980535052</v>
      </c>
      <c r="AC53" s="56">
        <v>7.4325318740000004</v>
      </c>
      <c r="AD53" s="56">
        <v>0</v>
      </c>
      <c r="AE53" s="56">
        <v>0</v>
      </c>
      <c r="AF53" s="56">
        <v>316.64248481800001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2.738836257</v>
      </c>
      <c r="AM53" s="56">
        <v>0.464442682</v>
      </c>
      <c r="AN53" s="56">
        <v>0</v>
      </c>
      <c r="AO53" s="56">
        <v>0</v>
      </c>
      <c r="AP53" s="56">
        <v>9.1821508499999993</v>
      </c>
      <c r="AQ53" s="56">
        <v>0</v>
      </c>
      <c r="AR53" s="56">
        <v>0</v>
      </c>
      <c r="AS53" s="56">
        <v>0</v>
      </c>
      <c r="AT53" s="56">
        <v>0</v>
      </c>
      <c r="AU53" s="56">
        <v>0</v>
      </c>
      <c r="AV53" s="56">
        <v>969.03291225700002</v>
      </c>
      <c r="AW53" s="56">
        <v>86.814624137999999</v>
      </c>
      <c r="AX53" s="56">
        <v>0</v>
      </c>
      <c r="AY53" s="56">
        <v>0</v>
      </c>
      <c r="AZ53" s="56">
        <v>1005.184022626</v>
      </c>
      <c r="BA53" s="56">
        <v>0</v>
      </c>
      <c r="BB53" s="56">
        <v>0</v>
      </c>
      <c r="BC53" s="56">
        <v>0</v>
      </c>
      <c r="BD53" s="56">
        <v>0</v>
      </c>
      <c r="BE53" s="56">
        <v>0</v>
      </c>
      <c r="BF53" s="56">
        <v>311.32628309699999</v>
      </c>
      <c r="BG53" s="56">
        <v>8.6088887399999994</v>
      </c>
      <c r="BH53" s="56">
        <v>0</v>
      </c>
      <c r="BI53" s="56">
        <v>0</v>
      </c>
      <c r="BJ53" s="56">
        <v>121.78917786300001</v>
      </c>
      <c r="BK53" s="47">
        <f t="shared" si="9"/>
        <v>3054.8191258090001</v>
      </c>
    </row>
    <row r="54" spans="1:63">
      <c r="A54" s="3"/>
      <c r="B54" s="34" t="s">
        <v>62</v>
      </c>
      <c r="C54" s="56">
        <v>0</v>
      </c>
      <c r="D54" s="56">
        <v>2.0507832260000001</v>
      </c>
      <c r="E54" s="56">
        <v>0</v>
      </c>
      <c r="F54" s="56">
        <v>0</v>
      </c>
      <c r="G54" s="56">
        <v>0</v>
      </c>
      <c r="H54" s="56">
        <v>23.199965294999998</v>
      </c>
      <c r="I54" s="56">
        <v>3.8303558839999998</v>
      </c>
      <c r="J54" s="56">
        <v>0</v>
      </c>
      <c r="K54" s="56">
        <v>0</v>
      </c>
      <c r="L54" s="56">
        <v>15.740918448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7.311483494</v>
      </c>
      <c r="S54" s="56">
        <v>0</v>
      </c>
      <c r="T54" s="56">
        <v>0</v>
      </c>
      <c r="U54" s="56">
        <v>0</v>
      </c>
      <c r="V54" s="56">
        <v>1.6786951139999999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1.0117391609999999</v>
      </c>
      <c r="AC54" s="56">
        <v>0</v>
      </c>
      <c r="AD54" s="56">
        <v>0</v>
      </c>
      <c r="AE54" s="56">
        <v>0</v>
      </c>
      <c r="AF54" s="56">
        <v>0.68335991900000004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1.3041354999999999E-2</v>
      </c>
      <c r="AM54" s="56">
        <v>0</v>
      </c>
      <c r="AN54" s="56">
        <v>0</v>
      </c>
      <c r="AO54" s="56">
        <v>0</v>
      </c>
      <c r="AP54" s="56">
        <v>9.799919E-2</v>
      </c>
      <c r="AQ54" s="56">
        <v>0</v>
      </c>
      <c r="AR54" s="56">
        <v>0</v>
      </c>
      <c r="AS54" s="56">
        <v>0</v>
      </c>
      <c r="AT54" s="56">
        <v>0</v>
      </c>
      <c r="AU54" s="56">
        <v>0</v>
      </c>
      <c r="AV54" s="56">
        <v>334.931913431</v>
      </c>
      <c r="AW54" s="56">
        <v>22.195062941</v>
      </c>
      <c r="AX54" s="56">
        <v>0</v>
      </c>
      <c r="AY54" s="56">
        <v>0</v>
      </c>
      <c r="AZ54" s="56">
        <v>271.15224443900001</v>
      </c>
      <c r="BA54" s="56">
        <v>0</v>
      </c>
      <c r="BB54" s="56">
        <v>0</v>
      </c>
      <c r="BC54" s="56">
        <v>0</v>
      </c>
      <c r="BD54" s="56">
        <v>0</v>
      </c>
      <c r="BE54" s="56">
        <v>0</v>
      </c>
      <c r="BF54" s="56">
        <v>129.42042273300001</v>
      </c>
      <c r="BG54" s="56">
        <v>0.95304282399999996</v>
      </c>
      <c r="BH54" s="56">
        <v>0</v>
      </c>
      <c r="BI54" s="56">
        <v>0</v>
      </c>
      <c r="BJ54" s="56">
        <v>28.562026294999999</v>
      </c>
      <c r="BK54" s="47">
        <f t="shared" si="9"/>
        <v>842.8330537490001</v>
      </c>
    </row>
    <row r="55" spans="1:63">
      <c r="A55" s="3"/>
      <c r="B55" s="63" t="s">
        <v>63</v>
      </c>
      <c r="C55" s="56">
        <v>0</v>
      </c>
      <c r="D55" s="56">
        <v>1.954762648</v>
      </c>
      <c r="E55" s="56">
        <v>0</v>
      </c>
      <c r="F55" s="56">
        <v>0</v>
      </c>
      <c r="G55" s="56">
        <v>0</v>
      </c>
      <c r="H55" s="56">
        <v>6.9365749609999998</v>
      </c>
      <c r="I55" s="56">
        <v>4.308441921</v>
      </c>
      <c r="J55" s="56">
        <v>10.85979249</v>
      </c>
      <c r="K55" s="56">
        <v>0</v>
      </c>
      <c r="L55" s="56">
        <v>14.63194727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4.7399054039999999</v>
      </c>
      <c r="S55" s="56">
        <v>1.0859792E-2</v>
      </c>
      <c r="T55" s="56">
        <v>0</v>
      </c>
      <c r="U55" s="56">
        <v>0</v>
      </c>
      <c r="V55" s="56">
        <v>2.3581613849999998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9.8285799170000008</v>
      </c>
      <c r="AC55" s="56">
        <v>9.2224619400000005</v>
      </c>
      <c r="AD55" s="56">
        <v>0</v>
      </c>
      <c r="AE55" s="56">
        <v>0</v>
      </c>
      <c r="AF55" s="56">
        <v>668.61146675999998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0.80610250900000002</v>
      </c>
      <c r="AM55" s="56">
        <v>7.758391617</v>
      </c>
      <c r="AN55" s="56">
        <v>0</v>
      </c>
      <c r="AO55" s="56">
        <v>0</v>
      </c>
      <c r="AP55" s="56">
        <v>22.350579051</v>
      </c>
      <c r="AQ55" s="56">
        <v>0</v>
      </c>
      <c r="AR55" s="56">
        <v>0</v>
      </c>
      <c r="AS55" s="56">
        <v>0</v>
      </c>
      <c r="AT55" s="56">
        <v>0</v>
      </c>
      <c r="AU55" s="56">
        <v>0</v>
      </c>
      <c r="AV55" s="56">
        <v>94.128381321999996</v>
      </c>
      <c r="AW55" s="56">
        <v>68.041592377000001</v>
      </c>
      <c r="AX55" s="56">
        <v>0</v>
      </c>
      <c r="AY55" s="56">
        <v>0</v>
      </c>
      <c r="AZ55" s="56">
        <v>509.04581303700002</v>
      </c>
      <c r="BA55" s="56">
        <v>0</v>
      </c>
      <c r="BB55" s="56">
        <v>0</v>
      </c>
      <c r="BC55" s="56">
        <v>0</v>
      </c>
      <c r="BD55" s="56">
        <v>0</v>
      </c>
      <c r="BE55" s="56">
        <v>0</v>
      </c>
      <c r="BF55" s="56">
        <v>56.208273472000002</v>
      </c>
      <c r="BG55" s="56">
        <v>9.8722146869999996</v>
      </c>
      <c r="BH55" s="56">
        <v>0</v>
      </c>
      <c r="BI55" s="56">
        <v>0</v>
      </c>
      <c r="BJ55" s="56">
        <v>124.21556112099999</v>
      </c>
      <c r="BK55" s="47">
        <f t="shared" si="9"/>
        <v>1625.889863681</v>
      </c>
    </row>
    <row r="56" spans="1:63">
      <c r="A56" s="3"/>
      <c r="B56" s="64" t="s">
        <v>64</v>
      </c>
      <c r="C56" s="56">
        <v>0</v>
      </c>
      <c r="D56" s="56">
        <v>7.0498747399999999</v>
      </c>
      <c r="E56" s="56">
        <v>0</v>
      </c>
      <c r="F56" s="56">
        <v>0</v>
      </c>
      <c r="G56" s="56">
        <v>0</v>
      </c>
      <c r="H56" s="56">
        <v>177.90476606300001</v>
      </c>
      <c r="I56" s="56">
        <v>6.6685301670000001</v>
      </c>
      <c r="J56" s="56">
        <v>0</v>
      </c>
      <c r="K56" s="56">
        <v>0</v>
      </c>
      <c r="L56" s="56">
        <v>82.588300962000005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42.005529021999997</v>
      </c>
      <c r="S56" s="56">
        <v>0</v>
      </c>
      <c r="T56" s="56">
        <v>0</v>
      </c>
      <c r="U56" s="56">
        <v>0</v>
      </c>
      <c r="V56" s="56">
        <v>11.131297519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112.61691356199999</v>
      </c>
      <c r="AC56" s="56">
        <v>1.0150071780000001</v>
      </c>
      <c r="AD56" s="56">
        <v>0</v>
      </c>
      <c r="AE56" s="56">
        <v>0</v>
      </c>
      <c r="AF56" s="56">
        <v>196.89271388700001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9.3192263939999993</v>
      </c>
      <c r="AM56" s="56">
        <v>2.0120930499999998</v>
      </c>
      <c r="AN56" s="56">
        <v>0</v>
      </c>
      <c r="AO56" s="56">
        <v>0</v>
      </c>
      <c r="AP56" s="56">
        <v>9.7998330560000007</v>
      </c>
      <c r="AQ56" s="56">
        <v>0</v>
      </c>
      <c r="AR56" s="56">
        <v>0</v>
      </c>
      <c r="AS56" s="56">
        <v>0</v>
      </c>
      <c r="AT56" s="56">
        <v>0</v>
      </c>
      <c r="AU56" s="56">
        <v>0</v>
      </c>
      <c r="AV56" s="56">
        <v>2015.865307437</v>
      </c>
      <c r="AW56" s="56">
        <v>111.82839174199999</v>
      </c>
      <c r="AX56" s="56">
        <v>0</v>
      </c>
      <c r="AY56" s="56">
        <v>0</v>
      </c>
      <c r="AZ56" s="56">
        <v>1069.0582151000001</v>
      </c>
      <c r="BA56" s="56">
        <v>0</v>
      </c>
      <c r="BB56" s="56">
        <v>0</v>
      </c>
      <c r="BC56" s="56">
        <v>0</v>
      </c>
      <c r="BD56" s="56">
        <v>0</v>
      </c>
      <c r="BE56" s="56">
        <v>0</v>
      </c>
      <c r="BF56" s="56">
        <v>400.78769777899998</v>
      </c>
      <c r="BG56" s="56">
        <v>33.134677777999997</v>
      </c>
      <c r="BH56" s="56">
        <v>0</v>
      </c>
      <c r="BI56" s="56">
        <v>0</v>
      </c>
      <c r="BJ56" s="56">
        <v>104.18692272200001</v>
      </c>
      <c r="BK56" s="47">
        <f t="shared" si="9"/>
        <v>4393.8652981580008</v>
      </c>
    </row>
    <row r="57" spans="1:63">
      <c r="A57" s="3"/>
      <c r="B57" s="34" t="s">
        <v>65</v>
      </c>
      <c r="C57" s="56">
        <v>0</v>
      </c>
      <c r="D57" s="56">
        <v>19.242088289000002</v>
      </c>
      <c r="E57" s="56">
        <v>0</v>
      </c>
      <c r="F57" s="56">
        <v>0</v>
      </c>
      <c r="G57" s="56">
        <v>0</v>
      </c>
      <c r="H57" s="56">
        <v>1781.394975898</v>
      </c>
      <c r="I57" s="56">
        <v>85.486356268999998</v>
      </c>
      <c r="J57" s="56">
        <v>0</v>
      </c>
      <c r="K57" s="56">
        <v>0</v>
      </c>
      <c r="L57" s="56">
        <v>655.17796640799997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973.05276695700002</v>
      </c>
      <c r="S57" s="56">
        <v>2.8591452940000002</v>
      </c>
      <c r="T57" s="56">
        <v>0</v>
      </c>
      <c r="U57" s="56">
        <v>0</v>
      </c>
      <c r="V57" s="56">
        <v>138.352503093</v>
      </c>
      <c r="W57" s="56">
        <v>0</v>
      </c>
      <c r="X57" s="56">
        <v>0</v>
      </c>
      <c r="Y57" s="56">
        <v>0</v>
      </c>
      <c r="Z57" s="56">
        <v>0</v>
      </c>
      <c r="AA57" s="56">
        <v>0</v>
      </c>
      <c r="AB57" s="56">
        <v>38.951671763999997</v>
      </c>
      <c r="AC57" s="56">
        <v>5.0997730780000001</v>
      </c>
      <c r="AD57" s="56">
        <v>0</v>
      </c>
      <c r="AE57" s="56">
        <v>0</v>
      </c>
      <c r="AF57" s="56">
        <v>117.491895564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3.5227604879999999</v>
      </c>
      <c r="AM57" s="56">
        <v>0.44573937800000002</v>
      </c>
      <c r="AN57" s="56">
        <v>0</v>
      </c>
      <c r="AO57" s="56">
        <v>0</v>
      </c>
      <c r="AP57" s="56">
        <v>5.0492771599999999</v>
      </c>
      <c r="AQ57" s="56">
        <v>0</v>
      </c>
      <c r="AR57" s="56">
        <v>0</v>
      </c>
      <c r="AS57" s="56">
        <v>0</v>
      </c>
      <c r="AT57" s="56">
        <v>0</v>
      </c>
      <c r="AU57" s="56">
        <v>0</v>
      </c>
      <c r="AV57" s="56">
        <v>5501.082355818</v>
      </c>
      <c r="AW57" s="56">
        <v>174.43854103999999</v>
      </c>
      <c r="AX57" s="56">
        <v>0</v>
      </c>
      <c r="AY57" s="56">
        <v>0</v>
      </c>
      <c r="AZ57" s="56">
        <v>2349.2201533880002</v>
      </c>
      <c r="BA57" s="56">
        <v>0</v>
      </c>
      <c r="BB57" s="56">
        <v>0</v>
      </c>
      <c r="BC57" s="56">
        <v>0</v>
      </c>
      <c r="BD57" s="56">
        <v>0</v>
      </c>
      <c r="BE57" s="56">
        <v>0</v>
      </c>
      <c r="BF57" s="56">
        <v>2344.5070825110001</v>
      </c>
      <c r="BG57" s="56">
        <v>32.466604316999998</v>
      </c>
      <c r="BH57" s="56">
        <v>4.9742332E-2</v>
      </c>
      <c r="BI57" s="56">
        <v>0</v>
      </c>
      <c r="BJ57" s="56">
        <v>424.76172310599998</v>
      </c>
      <c r="BK57" s="47">
        <f t="shared" si="9"/>
        <v>14652.653122151998</v>
      </c>
    </row>
    <row r="58" spans="1:63">
      <c r="A58" s="3"/>
      <c r="B58" s="34" t="s">
        <v>66</v>
      </c>
      <c r="C58" s="56">
        <v>0</v>
      </c>
      <c r="D58" s="56">
        <v>16.296919297999999</v>
      </c>
      <c r="E58" s="56">
        <v>0</v>
      </c>
      <c r="F58" s="56">
        <v>0</v>
      </c>
      <c r="G58" s="56">
        <v>0</v>
      </c>
      <c r="H58" s="56">
        <v>1007.382291489</v>
      </c>
      <c r="I58" s="56">
        <v>70.219312287999998</v>
      </c>
      <c r="J58" s="56">
        <v>0</v>
      </c>
      <c r="K58" s="56">
        <v>0</v>
      </c>
      <c r="L58" s="56">
        <v>449.36013933499999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438.65826502499999</v>
      </c>
      <c r="S58" s="56">
        <v>1.5116058720000001</v>
      </c>
      <c r="T58" s="56">
        <v>0</v>
      </c>
      <c r="U58" s="56">
        <v>0</v>
      </c>
      <c r="V58" s="56">
        <v>76.661512815999998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18.606020094000002</v>
      </c>
      <c r="AC58" s="56">
        <v>4.39348282</v>
      </c>
      <c r="AD58" s="56">
        <v>0</v>
      </c>
      <c r="AE58" s="56">
        <v>0</v>
      </c>
      <c r="AF58" s="56">
        <v>482.41117674700001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1.3885693720000001</v>
      </c>
      <c r="AM58" s="56">
        <v>0.764032559</v>
      </c>
      <c r="AN58" s="56">
        <v>0</v>
      </c>
      <c r="AO58" s="56">
        <v>0</v>
      </c>
      <c r="AP58" s="56">
        <v>17.242271644999999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6">
        <v>3781.8240335949999</v>
      </c>
      <c r="AW58" s="56">
        <v>163.37788919600001</v>
      </c>
      <c r="AX58" s="56">
        <v>9.528969E-3</v>
      </c>
      <c r="AY58" s="56">
        <v>1.6185172000000001E-2</v>
      </c>
      <c r="AZ58" s="56">
        <v>2245.1415427380002</v>
      </c>
      <c r="BA58" s="56">
        <v>0</v>
      </c>
      <c r="BB58" s="56">
        <v>0</v>
      </c>
      <c r="BC58" s="56">
        <v>0</v>
      </c>
      <c r="BD58" s="56">
        <v>0</v>
      </c>
      <c r="BE58" s="56">
        <v>0</v>
      </c>
      <c r="BF58" s="56">
        <v>1355.8978119799999</v>
      </c>
      <c r="BG58" s="56">
        <v>31.310726152000001</v>
      </c>
      <c r="BH58" s="56">
        <v>0</v>
      </c>
      <c r="BI58" s="56">
        <v>0</v>
      </c>
      <c r="BJ58" s="56">
        <v>287.00704619599998</v>
      </c>
      <c r="BK58" s="47">
        <f t="shared" si="9"/>
        <v>10449.480363358</v>
      </c>
    </row>
    <row r="59" spans="1:63">
      <c r="A59" s="3"/>
      <c r="B59" s="34" t="s">
        <v>67</v>
      </c>
      <c r="C59" s="56">
        <v>0</v>
      </c>
      <c r="D59" s="56">
        <v>3.438827082</v>
      </c>
      <c r="E59" s="56">
        <v>0</v>
      </c>
      <c r="F59" s="56">
        <v>0</v>
      </c>
      <c r="G59" s="56">
        <v>0</v>
      </c>
      <c r="H59" s="56">
        <v>22.689049229999998</v>
      </c>
      <c r="I59" s="56">
        <v>37.951149268000002</v>
      </c>
      <c r="J59" s="56">
        <v>0</v>
      </c>
      <c r="K59" s="56">
        <v>0</v>
      </c>
      <c r="L59" s="56">
        <v>38.187536971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14.42212213</v>
      </c>
      <c r="S59" s="56">
        <v>9.2291314169999996</v>
      </c>
      <c r="T59" s="56">
        <v>0</v>
      </c>
      <c r="U59" s="56">
        <v>0</v>
      </c>
      <c r="V59" s="56">
        <v>7.6954447789999998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30.743271806999999</v>
      </c>
      <c r="AC59" s="56">
        <v>7.8548325290000003</v>
      </c>
      <c r="AD59" s="56">
        <v>0</v>
      </c>
      <c r="AE59" s="56">
        <v>0</v>
      </c>
      <c r="AF59" s="56">
        <v>964.57321332100003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1.684853699</v>
      </c>
      <c r="AM59" s="56">
        <v>2.4959623639999999</v>
      </c>
      <c r="AN59" s="56">
        <v>0</v>
      </c>
      <c r="AO59" s="56">
        <v>0</v>
      </c>
      <c r="AP59" s="56">
        <v>31.921174163</v>
      </c>
      <c r="AQ59" s="56">
        <v>0</v>
      </c>
      <c r="AR59" s="56">
        <v>0</v>
      </c>
      <c r="AS59" s="56">
        <v>0</v>
      </c>
      <c r="AT59" s="56">
        <v>0</v>
      </c>
      <c r="AU59" s="56">
        <v>0</v>
      </c>
      <c r="AV59" s="56">
        <v>347.80228329699997</v>
      </c>
      <c r="AW59" s="56">
        <v>154.981956258</v>
      </c>
      <c r="AX59" s="56">
        <v>0</v>
      </c>
      <c r="AY59" s="56">
        <v>0</v>
      </c>
      <c r="AZ59" s="56">
        <v>955.66164558299999</v>
      </c>
      <c r="BA59" s="56">
        <v>0</v>
      </c>
      <c r="BB59" s="56">
        <v>0</v>
      </c>
      <c r="BC59" s="56">
        <v>0</v>
      </c>
      <c r="BD59" s="56">
        <v>0</v>
      </c>
      <c r="BE59" s="56">
        <v>0</v>
      </c>
      <c r="BF59" s="56">
        <v>179.772965024</v>
      </c>
      <c r="BG59" s="56">
        <v>13.731548441999999</v>
      </c>
      <c r="BH59" s="56">
        <v>0</v>
      </c>
      <c r="BI59" s="56">
        <v>0</v>
      </c>
      <c r="BJ59" s="56">
        <v>210.08911313799999</v>
      </c>
      <c r="BK59" s="47">
        <f t="shared" si="9"/>
        <v>3034.9260805019999</v>
      </c>
    </row>
    <row r="60" spans="1:63">
      <c r="A60" s="3"/>
      <c r="B60" s="34" t="s">
        <v>68</v>
      </c>
      <c r="C60" s="56">
        <v>0</v>
      </c>
      <c r="D60" s="56">
        <v>9.6245380960000002</v>
      </c>
      <c r="E60" s="56">
        <v>0</v>
      </c>
      <c r="F60" s="56">
        <v>0</v>
      </c>
      <c r="G60" s="56">
        <v>0</v>
      </c>
      <c r="H60" s="56">
        <v>125.17757279</v>
      </c>
      <c r="I60" s="56">
        <v>28.605106080999999</v>
      </c>
      <c r="J60" s="56">
        <v>0</v>
      </c>
      <c r="K60" s="56">
        <v>0</v>
      </c>
      <c r="L60" s="56">
        <v>159.606456643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33.198672670000001</v>
      </c>
      <c r="S60" s="56">
        <v>1.3091334720000001</v>
      </c>
      <c r="T60" s="56">
        <v>0</v>
      </c>
      <c r="U60" s="56">
        <v>0</v>
      </c>
      <c r="V60" s="56">
        <v>16.333194558999999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15.344415973</v>
      </c>
      <c r="AC60" s="56">
        <v>4.0220472799999998</v>
      </c>
      <c r="AD60" s="56">
        <v>0</v>
      </c>
      <c r="AE60" s="56">
        <v>0</v>
      </c>
      <c r="AF60" s="56">
        <v>280.85946159600002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1.1188492029999999</v>
      </c>
      <c r="AM60" s="56">
        <v>1.116912645</v>
      </c>
      <c r="AN60" s="56">
        <v>0</v>
      </c>
      <c r="AO60" s="56">
        <v>0</v>
      </c>
      <c r="AP60" s="56">
        <v>15.804512739</v>
      </c>
      <c r="AQ60" s="56">
        <v>0</v>
      </c>
      <c r="AR60" s="56">
        <v>0</v>
      </c>
      <c r="AS60" s="56">
        <v>0</v>
      </c>
      <c r="AT60" s="56">
        <v>0</v>
      </c>
      <c r="AU60" s="56">
        <v>0</v>
      </c>
      <c r="AV60" s="56">
        <v>1230.812732787</v>
      </c>
      <c r="AW60" s="56">
        <v>171.458727001</v>
      </c>
      <c r="AX60" s="56">
        <v>1.509620599</v>
      </c>
      <c r="AY60" s="56">
        <v>0</v>
      </c>
      <c r="AZ60" s="56">
        <v>2625.998668491</v>
      </c>
      <c r="BA60" s="56">
        <v>0</v>
      </c>
      <c r="BB60" s="56">
        <v>0</v>
      </c>
      <c r="BC60" s="56">
        <v>0</v>
      </c>
      <c r="BD60" s="56">
        <v>0</v>
      </c>
      <c r="BE60" s="56">
        <v>0</v>
      </c>
      <c r="BF60" s="56">
        <v>327.52866418600001</v>
      </c>
      <c r="BG60" s="56">
        <v>20.791963793000001</v>
      </c>
      <c r="BH60" s="56">
        <v>0</v>
      </c>
      <c r="BI60" s="56">
        <v>0</v>
      </c>
      <c r="BJ60" s="56">
        <v>313.68071856500001</v>
      </c>
      <c r="BK60" s="47">
        <f t="shared" si="9"/>
        <v>5383.9019691690009</v>
      </c>
    </row>
    <row r="61" spans="1:63">
      <c r="A61" s="3"/>
      <c r="B61" s="34" t="s">
        <v>69</v>
      </c>
      <c r="C61" s="56">
        <v>0</v>
      </c>
      <c r="D61" s="56">
        <v>0.90980891799999997</v>
      </c>
      <c r="E61" s="56">
        <v>0</v>
      </c>
      <c r="F61" s="56">
        <v>0</v>
      </c>
      <c r="G61" s="56">
        <v>0</v>
      </c>
      <c r="H61" s="56">
        <v>6.4850535599999999</v>
      </c>
      <c r="I61" s="56">
        <v>12.704975388999999</v>
      </c>
      <c r="J61" s="56">
        <v>0</v>
      </c>
      <c r="K61" s="56">
        <v>0</v>
      </c>
      <c r="L61" s="56">
        <v>30.242653476000001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2.8207886050000002</v>
      </c>
      <c r="S61" s="56">
        <v>16.770382433000002</v>
      </c>
      <c r="T61" s="56">
        <v>0</v>
      </c>
      <c r="U61" s="56">
        <v>0</v>
      </c>
      <c r="V61" s="56">
        <v>3.6432193480000001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0.71797197999999995</v>
      </c>
      <c r="AC61" s="56">
        <v>0.264221504</v>
      </c>
      <c r="AD61" s="56">
        <v>0</v>
      </c>
      <c r="AE61" s="56">
        <v>0</v>
      </c>
      <c r="AF61" s="56">
        <v>20.990383168000001</v>
      </c>
      <c r="AG61" s="56">
        <v>0</v>
      </c>
      <c r="AH61" s="56">
        <v>0</v>
      </c>
      <c r="AI61" s="56">
        <v>0</v>
      </c>
      <c r="AJ61" s="56">
        <v>0</v>
      </c>
      <c r="AK61" s="56">
        <v>0</v>
      </c>
      <c r="AL61" s="56">
        <v>6.4769659999999998E-3</v>
      </c>
      <c r="AM61" s="56">
        <v>0</v>
      </c>
      <c r="AN61" s="56">
        <v>0</v>
      </c>
      <c r="AO61" s="56">
        <v>0</v>
      </c>
      <c r="AP61" s="56">
        <v>0.18589014300000001</v>
      </c>
      <c r="AQ61" s="56">
        <v>0</v>
      </c>
      <c r="AR61" s="56">
        <v>0</v>
      </c>
      <c r="AS61" s="56">
        <v>0</v>
      </c>
      <c r="AT61" s="56">
        <v>0</v>
      </c>
      <c r="AU61" s="56">
        <v>0</v>
      </c>
      <c r="AV61" s="56">
        <v>25.792458447000001</v>
      </c>
      <c r="AW61" s="56">
        <v>26.726616107000002</v>
      </c>
      <c r="AX61" s="56">
        <v>0</v>
      </c>
      <c r="AY61" s="56">
        <v>0</v>
      </c>
      <c r="AZ61" s="56">
        <v>100.22747882500001</v>
      </c>
      <c r="BA61" s="56">
        <v>0</v>
      </c>
      <c r="BB61" s="56">
        <v>0</v>
      </c>
      <c r="BC61" s="56">
        <v>0</v>
      </c>
      <c r="BD61" s="56">
        <v>0</v>
      </c>
      <c r="BE61" s="56">
        <v>0</v>
      </c>
      <c r="BF61" s="56">
        <v>7.6524219349999996</v>
      </c>
      <c r="BG61" s="56">
        <v>16.325992452000001</v>
      </c>
      <c r="BH61" s="56">
        <v>0</v>
      </c>
      <c r="BI61" s="56">
        <v>0</v>
      </c>
      <c r="BJ61" s="56">
        <v>12.683655618</v>
      </c>
      <c r="BK61" s="47">
        <f t="shared" si="9"/>
        <v>285.15044887400001</v>
      </c>
    </row>
    <row r="62" spans="1:63">
      <c r="A62" s="3"/>
      <c r="B62" s="34" t="s">
        <v>70</v>
      </c>
      <c r="C62" s="65">
        <v>0</v>
      </c>
      <c r="D62" s="65">
        <v>1.3002056449999999</v>
      </c>
      <c r="E62" s="65">
        <v>0</v>
      </c>
      <c r="F62" s="65">
        <v>0</v>
      </c>
      <c r="G62" s="65">
        <v>0</v>
      </c>
      <c r="H62" s="65">
        <v>24.508496633</v>
      </c>
      <c r="I62" s="65">
        <v>15.643043238000001</v>
      </c>
      <c r="J62" s="65">
        <v>0</v>
      </c>
      <c r="K62" s="65">
        <v>0</v>
      </c>
      <c r="L62" s="65">
        <v>24.500813296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13.257120734000001</v>
      </c>
      <c r="S62" s="65">
        <v>5.4751985000000003E-2</v>
      </c>
      <c r="T62" s="65">
        <v>0</v>
      </c>
      <c r="U62" s="65">
        <v>0</v>
      </c>
      <c r="V62" s="65">
        <v>3.96673761</v>
      </c>
      <c r="W62" s="65">
        <v>0</v>
      </c>
      <c r="X62" s="65">
        <v>0</v>
      </c>
      <c r="Y62" s="65">
        <v>0</v>
      </c>
      <c r="Z62" s="65">
        <v>0</v>
      </c>
      <c r="AA62" s="65">
        <v>0</v>
      </c>
      <c r="AB62" s="65">
        <v>11.881668954</v>
      </c>
      <c r="AC62" s="65">
        <v>3.5821381240000001</v>
      </c>
      <c r="AD62" s="65">
        <v>0</v>
      </c>
      <c r="AE62" s="65">
        <v>0</v>
      </c>
      <c r="AF62" s="65">
        <v>75.258161732000005</v>
      </c>
      <c r="AG62" s="65">
        <v>0</v>
      </c>
      <c r="AH62" s="65">
        <v>0</v>
      </c>
      <c r="AI62" s="65">
        <v>0</v>
      </c>
      <c r="AJ62" s="65">
        <v>0</v>
      </c>
      <c r="AK62" s="65">
        <v>0</v>
      </c>
      <c r="AL62" s="65">
        <v>0.45760120799999998</v>
      </c>
      <c r="AM62" s="65">
        <v>0.38276130400000002</v>
      </c>
      <c r="AN62" s="65">
        <v>0</v>
      </c>
      <c r="AO62" s="65">
        <v>0</v>
      </c>
      <c r="AP62" s="65">
        <v>0.98231832799999996</v>
      </c>
      <c r="AQ62" s="65">
        <v>0</v>
      </c>
      <c r="AR62" s="65">
        <v>0</v>
      </c>
      <c r="AS62" s="65">
        <v>0</v>
      </c>
      <c r="AT62" s="65">
        <v>0</v>
      </c>
      <c r="AU62" s="65">
        <v>0</v>
      </c>
      <c r="AV62" s="65">
        <v>23.227942826</v>
      </c>
      <c r="AW62" s="65">
        <v>2.6958785949999999</v>
      </c>
      <c r="AX62" s="65">
        <v>0</v>
      </c>
      <c r="AY62" s="65">
        <v>0</v>
      </c>
      <c r="AZ62" s="65">
        <v>35.254841608</v>
      </c>
      <c r="BA62" s="65">
        <v>0</v>
      </c>
      <c r="BB62" s="65">
        <v>0</v>
      </c>
      <c r="BC62" s="65">
        <v>0</v>
      </c>
      <c r="BD62" s="65">
        <v>0</v>
      </c>
      <c r="BE62" s="65">
        <v>0</v>
      </c>
      <c r="BF62" s="65">
        <v>7.3151557790000004</v>
      </c>
      <c r="BG62" s="65">
        <v>0.114045402</v>
      </c>
      <c r="BH62" s="65">
        <v>0</v>
      </c>
      <c r="BI62" s="65">
        <v>0</v>
      </c>
      <c r="BJ62" s="65">
        <v>2.7870920209999999</v>
      </c>
      <c r="BK62" s="47">
        <f t="shared" si="9"/>
        <v>247.17077502200002</v>
      </c>
    </row>
    <row r="63" spans="1:63">
      <c r="A63" s="3"/>
      <c r="B63" s="50" t="s">
        <v>71</v>
      </c>
      <c r="C63" s="66">
        <v>0</v>
      </c>
      <c r="D63" s="66">
        <v>1.5601833389999999</v>
      </c>
      <c r="E63" s="66">
        <v>0</v>
      </c>
      <c r="F63" s="66">
        <v>0</v>
      </c>
      <c r="G63" s="66">
        <v>0</v>
      </c>
      <c r="H63" s="66">
        <v>6.9470795680000004</v>
      </c>
      <c r="I63" s="66">
        <v>1.2974088589999999</v>
      </c>
      <c r="J63" s="66">
        <v>0</v>
      </c>
      <c r="K63" s="66">
        <v>0</v>
      </c>
      <c r="L63" s="66">
        <v>6.1287139249999996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4.4906228529999996</v>
      </c>
      <c r="S63" s="66">
        <v>0</v>
      </c>
      <c r="T63" s="66">
        <v>0</v>
      </c>
      <c r="U63" s="66">
        <v>0</v>
      </c>
      <c r="V63" s="66">
        <v>1.7545120270000001</v>
      </c>
      <c r="W63" s="66">
        <v>0</v>
      </c>
      <c r="X63" s="66">
        <v>0</v>
      </c>
      <c r="Y63" s="66">
        <v>0</v>
      </c>
      <c r="Z63" s="66">
        <v>0</v>
      </c>
      <c r="AA63" s="66">
        <v>0</v>
      </c>
      <c r="AB63" s="66">
        <v>15.078024554000001</v>
      </c>
      <c r="AC63" s="66">
        <v>3.2988198780000002</v>
      </c>
      <c r="AD63" s="66">
        <v>0</v>
      </c>
      <c r="AE63" s="66">
        <v>0</v>
      </c>
      <c r="AF63" s="66">
        <v>663.74530154299998</v>
      </c>
      <c r="AG63" s="66">
        <v>0</v>
      </c>
      <c r="AH63" s="66">
        <v>0</v>
      </c>
      <c r="AI63" s="66">
        <v>0</v>
      </c>
      <c r="AJ63" s="66">
        <v>0</v>
      </c>
      <c r="AK63" s="66">
        <v>0</v>
      </c>
      <c r="AL63" s="66">
        <v>1.297262329</v>
      </c>
      <c r="AM63" s="66">
        <v>2.5747935979999999</v>
      </c>
      <c r="AN63" s="66">
        <v>0</v>
      </c>
      <c r="AO63" s="66">
        <v>0</v>
      </c>
      <c r="AP63" s="66">
        <v>24.723922683000001</v>
      </c>
      <c r="AQ63" s="66">
        <v>0</v>
      </c>
      <c r="AR63" s="66">
        <v>0</v>
      </c>
      <c r="AS63" s="66">
        <v>0</v>
      </c>
      <c r="AT63" s="66">
        <v>0</v>
      </c>
      <c r="AU63" s="66">
        <v>0</v>
      </c>
      <c r="AV63" s="66">
        <v>89.950003072000001</v>
      </c>
      <c r="AW63" s="66">
        <v>54.844073211000001</v>
      </c>
      <c r="AX63" s="66">
        <v>0</v>
      </c>
      <c r="AY63" s="66">
        <v>0</v>
      </c>
      <c r="AZ63" s="66">
        <v>254.37821651600001</v>
      </c>
      <c r="BA63" s="66">
        <v>0</v>
      </c>
      <c r="BB63" s="66">
        <v>0</v>
      </c>
      <c r="BC63" s="66">
        <v>0</v>
      </c>
      <c r="BD63" s="66">
        <v>0</v>
      </c>
      <c r="BE63" s="66">
        <v>0</v>
      </c>
      <c r="BF63" s="66">
        <v>47.891416663000001</v>
      </c>
      <c r="BG63" s="66">
        <v>3.0959472469999998</v>
      </c>
      <c r="BH63" s="66">
        <v>0</v>
      </c>
      <c r="BI63" s="66">
        <v>0</v>
      </c>
      <c r="BJ63" s="66">
        <v>61.045407976</v>
      </c>
      <c r="BK63" s="47">
        <f t="shared" si="9"/>
        <v>1244.1017098409998</v>
      </c>
    </row>
    <row r="64" spans="1:63">
      <c r="A64" s="3"/>
      <c r="B64" s="57" t="s">
        <v>22</v>
      </c>
      <c r="C64" s="31">
        <f>SUM(C46:C63)</f>
        <v>0</v>
      </c>
      <c r="D64" s="31">
        <f>SUM(D46:D63)</f>
        <v>100.206167757</v>
      </c>
      <c r="E64" s="31">
        <f>SUM(E46:E63)</f>
        <v>0</v>
      </c>
      <c r="F64" s="31">
        <f t="shared" ref="F64:BJ64" si="10">SUM(F46:F63)</f>
        <v>0</v>
      </c>
      <c r="G64" s="31">
        <f t="shared" si="10"/>
        <v>0</v>
      </c>
      <c r="H64" s="31">
        <f t="shared" si="10"/>
        <v>4181.3969304029997</v>
      </c>
      <c r="I64" s="31">
        <f t="shared" si="10"/>
        <v>2124.3649824139998</v>
      </c>
      <c r="J64" s="31">
        <f t="shared" si="10"/>
        <v>35.110021903000003</v>
      </c>
      <c r="K64" s="31">
        <f t="shared" si="10"/>
        <v>0</v>
      </c>
      <c r="L64" s="31">
        <f t="shared" si="10"/>
        <v>2734.2502690839997</v>
      </c>
      <c r="M64" s="31">
        <f t="shared" si="10"/>
        <v>0</v>
      </c>
      <c r="N64" s="31">
        <f t="shared" si="10"/>
        <v>0</v>
      </c>
      <c r="O64" s="31">
        <f t="shared" si="10"/>
        <v>0</v>
      </c>
      <c r="P64" s="31">
        <f t="shared" si="10"/>
        <v>0</v>
      </c>
      <c r="Q64" s="31">
        <f t="shared" si="10"/>
        <v>0</v>
      </c>
      <c r="R64" s="31">
        <f t="shared" si="10"/>
        <v>1907.587301585</v>
      </c>
      <c r="S64" s="31">
        <f t="shared" si="10"/>
        <v>149.90541333100003</v>
      </c>
      <c r="T64" s="31">
        <f t="shared" si="10"/>
        <v>0</v>
      </c>
      <c r="U64" s="31">
        <f t="shared" si="10"/>
        <v>0</v>
      </c>
      <c r="V64" s="31">
        <f t="shared" si="10"/>
        <v>387.48057491299994</v>
      </c>
      <c r="W64" s="31">
        <f t="shared" si="10"/>
        <v>0</v>
      </c>
      <c r="X64" s="31">
        <f t="shared" si="10"/>
        <v>0</v>
      </c>
      <c r="Y64" s="31">
        <f t="shared" si="10"/>
        <v>0</v>
      </c>
      <c r="Z64" s="31">
        <f t="shared" si="10"/>
        <v>0</v>
      </c>
      <c r="AA64" s="31">
        <f t="shared" si="10"/>
        <v>0</v>
      </c>
      <c r="AB64" s="31">
        <f t="shared" si="10"/>
        <v>465.44647499700005</v>
      </c>
      <c r="AC64" s="31">
        <f t="shared" si="10"/>
        <v>63.114466120000003</v>
      </c>
      <c r="AD64" s="31">
        <f t="shared" si="10"/>
        <v>0</v>
      </c>
      <c r="AE64" s="31">
        <f t="shared" si="10"/>
        <v>0</v>
      </c>
      <c r="AF64" s="31">
        <f t="shared" si="10"/>
        <v>4656.4152352379997</v>
      </c>
      <c r="AG64" s="31">
        <f t="shared" si="10"/>
        <v>0</v>
      </c>
      <c r="AH64" s="31">
        <f t="shared" si="10"/>
        <v>0</v>
      </c>
      <c r="AI64" s="31">
        <f t="shared" si="10"/>
        <v>0</v>
      </c>
      <c r="AJ64" s="31">
        <f t="shared" si="10"/>
        <v>0</v>
      </c>
      <c r="AK64" s="31">
        <f t="shared" si="10"/>
        <v>0</v>
      </c>
      <c r="AL64" s="31">
        <f t="shared" si="10"/>
        <v>32.566237227999999</v>
      </c>
      <c r="AM64" s="31">
        <f t="shared" si="10"/>
        <v>23.327002004999997</v>
      </c>
      <c r="AN64" s="31">
        <f t="shared" si="10"/>
        <v>0</v>
      </c>
      <c r="AO64" s="31">
        <f t="shared" si="10"/>
        <v>0</v>
      </c>
      <c r="AP64" s="31">
        <f t="shared" si="10"/>
        <v>166.33912992500001</v>
      </c>
      <c r="AQ64" s="31">
        <f t="shared" si="10"/>
        <v>0</v>
      </c>
      <c r="AR64" s="31">
        <f t="shared" si="10"/>
        <v>0</v>
      </c>
      <c r="AS64" s="31">
        <f t="shared" si="10"/>
        <v>0</v>
      </c>
      <c r="AT64" s="31">
        <f t="shared" si="10"/>
        <v>0</v>
      </c>
      <c r="AU64" s="31">
        <f t="shared" si="10"/>
        <v>0</v>
      </c>
      <c r="AV64" s="31">
        <f t="shared" si="10"/>
        <v>20812.125770320996</v>
      </c>
      <c r="AW64" s="31">
        <f t="shared" si="10"/>
        <v>1726.1306881970002</v>
      </c>
      <c r="AX64" s="31">
        <f t="shared" si="10"/>
        <v>1.519149568</v>
      </c>
      <c r="AY64" s="31">
        <f t="shared" si="10"/>
        <v>3.2859338000000002E-2</v>
      </c>
      <c r="AZ64" s="31">
        <f t="shared" si="10"/>
        <v>17400.945590698004</v>
      </c>
      <c r="BA64" s="31">
        <f t="shared" si="10"/>
        <v>0</v>
      </c>
      <c r="BB64" s="31">
        <f>SUM(BB46:BB63)</f>
        <v>0</v>
      </c>
      <c r="BC64" s="31">
        <f t="shared" si="10"/>
        <v>0</v>
      </c>
      <c r="BD64" s="31">
        <f t="shared" si="10"/>
        <v>0</v>
      </c>
      <c r="BE64" s="31">
        <f t="shared" si="10"/>
        <v>0</v>
      </c>
      <c r="BF64" s="31">
        <f t="shared" si="10"/>
        <v>7281.7667443450009</v>
      </c>
      <c r="BG64" s="31">
        <f t="shared" si="10"/>
        <v>260.58338969699997</v>
      </c>
      <c r="BH64" s="31">
        <f t="shared" si="10"/>
        <v>4.9742332E-2</v>
      </c>
      <c r="BI64" s="31">
        <f t="shared" si="10"/>
        <v>0</v>
      </c>
      <c r="BJ64" s="31">
        <f t="shared" si="10"/>
        <v>2360.4894464009999</v>
      </c>
      <c r="BK64" s="31">
        <f>SUM(BK46:BK63)</f>
        <v>66871.1535878</v>
      </c>
    </row>
    <row r="65" spans="1:63">
      <c r="A65" s="3"/>
      <c r="B65" s="5" t="s">
        <v>72</v>
      </c>
      <c r="C65" s="31">
        <f>C64+C44</f>
        <v>0</v>
      </c>
      <c r="D65" s="23">
        <f>D44+D64</f>
        <v>108.790173704</v>
      </c>
      <c r="E65" s="23">
        <f>E44+E64</f>
        <v>0</v>
      </c>
      <c r="F65" s="23">
        <f>F44+F64</f>
        <v>0</v>
      </c>
      <c r="G65" s="36">
        <f>G44+G64</f>
        <v>0</v>
      </c>
      <c r="H65" s="31">
        <f>H64+H44</f>
        <v>4443.8150184569995</v>
      </c>
      <c r="I65" s="23">
        <f>I44+I64</f>
        <v>2124.3793398319999</v>
      </c>
      <c r="J65" s="23">
        <f>J44+J64</f>
        <v>35.110021903000003</v>
      </c>
      <c r="K65" s="23">
        <f>K44+K64</f>
        <v>0</v>
      </c>
      <c r="L65" s="36">
        <f>L44+L64</f>
        <v>2755.1879250959996</v>
      </c>
      <c r="M65" s="31">
        <f>M64+M44</f>
        <v>0</v>
      </c>
      <c r="N65" s="23">
        <f>N44+N64</f>
        <v>0</v>
      </c>
      <c r="O65" s="23">
        <f>O44+O64</f>
        <v>0</v>
      </c>
      <c r="P65" s="23">
        <f>P44+P64</f>
        <v>0</v>
      </c>
      <c r="Q65" s="36">
        <f>Q44+Q64</f>
        <v>0</v>
      </c>
      <c r="R65" s="31">
        <f>R64+R44</f>
        <v>2058.2125927389998</v>
      </c>
      <c r="S65" s="23">
        <f>S44+S64</f>
        <v>149.90541333100003</v>
      </c>
      <c r="T65" s="23">
        <f>T44+T64</f>
        <v>0</v>
      </c>
      <c r="U65" s="23">
        <f>U44+U64</f>
        <v>0</v>
      </c>
      <c r="V65" s="36">
        <f>V44+V64</f>
        <v>394.52093058899993</v>
      </c>
      <c r="W65" s="31">
        <f>W64+W44</f>
        <v>0</v>
      </c>
      <c r="X65" s="23">
        <f>X44+X64</f>
        <v>0</v>
      </c>
      <c r="Y65" s="23">
        <f>Y44+Y64</f>
        <v>0</v>
      </c>
      <c r="Z65" s="23">
        <f>Z44+Z64</f>
        <v>0</v>
      </c>
      <c r="AA65" s="36">
        <f>AA44+AA64</f>
        <v>0</v>
      </c>
      <c r="AB65" s="31">
        <f>AB64+AB44</f>
        <v>483.18397686900005</v>
      </c>
      <c r="AC65" s="23">
        <f>AC44+AC64</f>
        <v>63.114466120000003</v>
      </c>
      <c r="AD65" s="23">
        <f>AD44+AD64</f>
        <v>0</v>
      </c>
      <c r="AE65" s="23">
        <f>AE44+AE64</f>
        <v>0</v>
      </c>
      <c r="AF65" s="36">
        <f>AF44+AF64</f>
        <v>4661.3470310249995</v>
      </c>
      <c r="AG65" s="31">
        <f>AG64+AG44</f>
        <v>0</v>
      </c>
      <c r="AH65" s="23">
        <f>AH44+AH64</f>
        <v>0</v>
      </c>
      <c r="AI65" s="23">
        <f>AI44+AI64</f>
        <v>0</v>
      </c>
      <c r="AJ65" s="23">
        <f>AJ44+AJ64</f>
        <v>0</v>
      </c>
      <c r="AK65" s="36">
        <f>AK44+AK64</f>
        <v>0</v>
      </c>
      <c r="AL65" s="31">
        <f>AL64+AL44</f>
        <v>33.705798637000001</v>
      </c>
      <c r="AM65" s="23">
        <f>AM44+AM64</f>
        <v>23.327002004999997</v>
      </c>
      <c r="AN65" s="23">
        <f>AN44+AN64</f>
        <v>0</v>
      </c>
      <c r="AO65" s="23">
        <f>AO44+AO64</f>
        <v>0</v>
      </c>
      <c r="AP65" s="36">
        <f>AP44+AP64</f>
        <v>166.55333460200001</v>
      </c>
      <c r="AQ65" s="31">
        <f>AQ64+AQ44</f>
        <v>0</v>
      </c>
      <c r="AR65" s="23">
        <f>AR44+AR64</f>
        <v>0</v>
      </c>
      <c r="AS65" s="23">
        <f>AS44+AS64</f>
        <v>0</v>
      </c>
      <c r="AT65" s="23">
        <f>AT44+AT64</f>
        <v>0</v>
      </c>
      <c r="AU65" s="36">
        <f>AU44+AU64</f>
        <v>0</v>
      </c>
      <c r="AV65" s="31">
        <f>AV64+AV44</f>
        <v>23184.807644664994</v>
      </c>
      <c r="AW65" s="23">
        <f>AW44+AW64</f>
        <v>1734.2535546860001</v>
      </c>
      <c r="AX65" s="23">
        <f>AX44+AX64</f>
        <v>1.519149568</v>
      </c>
      <c r="AY65" s="23">
        <f>AY44+AY64</f>
        <v>3.2859338000000002E-2</v>
      </c>
      <c r="AZ65" s="37">
        <f>AZ44+AZ64</f>
        <v>17768.835528254003</v>
      </c>
      <c r="BA65" s="31">
        <f>BA64+BA44</f>
        <v>0</v>
      </c>
      <c r="BB65" s="23">
        <f>BB44+BB64</f>
        <v>0</v>
      </c>
      <c r="BC65" s="23">
        <f>BC44+BC64</f>
        <v>0</v>
      </c>
      <c r="BD65" s="23">
        <f>BD44+BD64</f>
        <v>0</v>
      </c>
      <c r="BE65" s="36">
        <f>BE44+BE64</f>
        <v>0</v>
      </c>
      <c r="BF65" s="31">
        <f>BF64+BF44</f>
        <v>8106.8001892970005</v>
      </c>
      <c r="BG65" s="23">
        <f>BG44+BG64</f>
        <v>263.50163755099999</v>
      </c>
      <c r="BH65" s="23">
        <f>BH44+BH64</f>
        <v>4.9742332E-2</v>
      </c>
      <c r="BI65" s="23">
        <f>BI44+BI64</f>
        <v>0</v>
      </c>
      <c r="BJ65" s="36">
        <f>BJ44+BJ64</f>
        <v>2451.407800513</v>
      </c>
      <c r="BK65" s="38">
        <f>BK44+BK64</f>
        <v>71012.361131112993</v>
      </c>
    </row>
    <row r="66" spans="1:63" ht="3" customHeight="1">
      <c r="A66" s="3"/>
      <c r="B66" s="10"/>
      <c r="C66" s="76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8"/>
    </row>
    <row r="67" spans="1:63" s="58" customFormat="1">
      <c r="A67" s="12" t="s">
        <v>73</v>
      </c>
      <c r="B67" s="13" t="s">
        <v>74</v>
      </c>
      <c r="C67" s="73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5"/>
    </row>
    <row r="68" spans="1:63" s="58" customFormat="1">
      <c r="A68" s="12" t="s">
        <v>13</v>
      </c>
      <c r="B68" s="14" t="s">
        <v>75</v>
      </c>
      <c r="C68" s="73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5"/>
    </row>
    <row r="69" spans="1:63" s="58" customFormat="1">
      <c r="A69" s="12"/>
      <c r="B69" s="15" t="s">
        <v>21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56">
        <v>0</v>
      </c>
      <c r="AM69" s="56">
        <v>0</v>
      </c>
      <c r="AN69" s="56">
        <v>0</v>
      </c>
      <c r="AO69" s="56">
        <v>0</v>
      </c>
      <c r="AP69" s="56">
        <v>0</v>
      </c>
      <c r="AQ69" s="56">
        <v>0</v>
      </c>
      <c r="AR69" s="56">
        <v>0</v>
      </c>
      <c r="AS69" s="56">
        <v>0</v>
      </c>
      <c r="AT69" s="56">
        <v>0</v>
      </c>
      <c r="AU69" s="56">
        <v>0</v>
      </c>
      <c r="AV69" s="56">
        <v>0</v>
      </c>
      <c r="AW69" s="56">
        <v>0</v>
      </c>
      <c r="AX69" s="56">
        <v>0</v>
      </c>
      <c r="AY69" s="56">
        <v>0</v>
      </c>
      <c r="AZ69" s="56">
        <v>0</v>
      </c>
      <c r="BA69" s="56">
        <v>0</v>
      </c>
      <c r="BB69" s="56">
        <v>0</v>
      </c>
      <c r="BC69" s="56">
        <v>0</v>
      </c>
      <c r="BD69" s="56">
        <v>0</v>
      </c>
      <c r="BE69" s="56">
        <v>0</v>
      </c>
      <c r="BF69" s="56">
        <v>0</v>
      </c>
      <c r="BG69" s="56">
        <v>0</v>
      </c>
      <c r="BH69" s="56">
        <v>0</v>
      </c>
      <c r="BI69" s="56">
        <v>0</v>
      </c>
      <c r="BJ69" s="56">
        <v>0</v>
      </c>
      <c r="BK69" s="47">
        <f>SUM(C69:BJ69)</f>
        <v>0</v>
      </c>
    </row>
    <row r="70" spans="1:63" s="58" customFormat="1">
      <c r="A70" s="12"/>
      <c r="B70" s="16" t="s">
        <v>76</v>
      </c>
      <c r="C70" s="39">
        <f>SUM(C69)</f>
        <v>0</v>
      </c>
      <c r="D70" s="35">
        <f t="shared" ref="D70:BH70" si="11">SUM(D69)</f>
        <v>0</v>
      </c>
      <c r="E70" s="35">
        <f t="shared" si="11"/>
        <v>0</v>
      </c>
      <c r="F70" s="35">
        <f t="shared" si="11"/>
        <v>0</v>
      </c>
      <c r="G70" s="33">
        <f t="shared" si="11"/>
        <v>0</v>
      </c>
      <c r="H70" s="39">
        <f t="shared" si="11"/>
        <v>0</v>
      </c>
      <c r="I70" s="35">
        <f t="shared" si="11"/>
        <v>0</v>
      </c>
      <c r="J70" s="35">
        <f t="shared" si="11"/>
        <v>0</v>
      </c>
      <c r="K70" s="35">
        <f t="shared" si="11"/>
        <v>0</v>
      </c>
      <c r="L70" s="33">
        <f t="shared" si="11"/>
        <v>0</v>
      </c>
      <c r="M70" s="39">
        <f t="shared" si="11"/>
        <v>0</v>
      </c>
      <c r="N70" s="35">
        <f t="shared" si="11"/>
        <v>0</v>
      </c>
      <c r="O70" s="35">
        <f t="shared" si="11"/>
        <v>0</v>
      </c>
      <c r="P70" s="35">
        <f t="shared" si="11"/>
        <v>0</v>
      </c>
      <c r="Q70" s="33">
        <f t="shared" si="11"/>
        <v>0</v>
      </c>
      <c r="R70" s="39">
        <f t="shared" si="11"/>
        <v>0</v>
      </c>
      <c r="S70" s="35">
        <f t="shared" si="11"/>
        <v>0</v>
      </c>
      <c r="T70" s="35">
        <f t="shared" si="11"/>
        <v>0</v>
      </c>
      <c r="U70" s="35">
        <f t="shared" si="11"/>
        <v>0</v>
      </c>
      <c r="V70" s="33">
        <f t="shared" si="11"/>
        <v>0</v>
      </c>
      <c r="W70" s="39">
        <f t="shared" si="11"/>
        <v>0</v>
      </c>
      <c r="X70" s="35">
        <f t="shared" si="11"/>
        <v>0</v>
      </c>
      <c r="Y70" s="35">
        <f t="shared" si="11"/>
        <v>0</v>
      </c>
      <c r="Z70" s="35">
        <f t="shared" si="11"/>
        <v>0</v>
      </c>
      <c r="AA70" s="33">
        <f t="shared" si="11"/>
        <v>0</v>
      </c>
      <c r="AB70" s="39">
        <f t="shared" si="11"/>
        <v>0</v>
      </c>
      <c r="AC70" s="35">
        <f t="shared" si="11"/>
        <v>0</v>
      </c>
      <c r="AD70" s="35">
        <f t="shared" si="11"/>
        <v>0</v>
      </c>
      <c r="AE70" s="35">
        <f t="shared" si="11"/>
        <v>0</v>
      </c>
      <c r="AF70" s="33">
        <f t="shared" si="11"/>
        <v>0</v>
      </c>
      <c r="AG70" s="39">
        <f t="shared" si="11"/>
        <v>0</v>
      </c>
      <c r="AH70" s="35">
        <f t="shared" si="11"/>
        <v>0</v>
      </c>
      <c r="AI70" s="35">
        <f t="shared" si="11"/>
        <v>0</v>
      </c>
      <c r="AJ70" s="35">
        <f t="shared" si="11"/>
        <v>0</v>
      </c>
      <c r="AK70" s="33">
        <f t="shared" si="11"/>
        <v>0</v>
      </c>
      <c r="AL70" s="39">
        <f t="shared" si="11"/>
        <v>0</v>
      </c>
      <c r="AM70" s="35">
        <f t="shared" si="11"/>
        <v>0</v>
      </c>
      <c r="AN70" s="35">
        <f t="shared" si="11"/>
        <v>0</v>
      </c>
      <c r="AO70" s="35">
        <f t="shared" si="11"/>
        <v>0</v>
      </c>
      <c r="AP70" s="33">
        <f t="shared" si="11"/>
        <v>0</v>
      </c>
      <c r="AQ70" s="39">
        <f t="shared" si="11"/>
        <v>0</v>
      </c>
      <c r="AR70" s="35">
        <f t="shared" si="11"/>
        <v>0</v>
      </c>
      <c r="AS70" s="35">
        <f t="shared" si="11"/>
        <v>0</v>
      </c>
      <c r="AT70" s="35">
        <f t="shared" si="11"/>
        <v>0</v>
      </c>
      <c r="AU70" s="33">
        <f t="shared" si="11"/>
        <v>0</v>
      </c>
      <c r="AV70" s="39">
        <f t="shared" si="11"/>
        <v>0</v>
      </c>
      <c r="AW70" s="35">
        <f t="shared" si="11"/>
        <v>0</v>
      </c>
      <c r="AX70" s="35">
        <f t="shared" si="11"/>
        <v>0</v>
      </c>
      <c r="AY70" s="35">
        <f t="shared" si="11"/>
        <v>0</v>
      </c>
      <c r="AZ70" s="33">
        <f t="shared" si="11"/>
        <v>0</v>
      </c>
      <c r="BA70" s="39">
        <f t="shared" si="11"/>
        <v>0</v>
      </c>
      <c r="BB70" s="35">
        <f t="shared" si="11"/>
        <v>0</v>
      </c>
      <c r="BC70" s="35">
        <f t="shared" si="11"/>
        <v>0</v>
      </c>
      <c r="BD70" s="35">
        <f t="shared" si="11"/>
        <v>0</v>
      </c>
      <c r="BE70" s="33">
        <f t="shared" si="11"/>
        <v>0</v>
      </c>
      <c r="BF70" s="39">
        <f t="shared" si="11"/>
        <v>0</v>
      </c>
      <c r="BG70" s="35">
        <f t="shared" si="11"/>
        <v>0</v>
      </c>
      <c r="BH70" s="35">
        <f t="shared" si="11"/>
        <v>0</v>
      </c>
      <c r="BI70" s="35">
        <f>SUM(BI69)</f>
        <v>0</v>
      </c>
      <c r="BJ70" s="33">
        <f>SUM(BJ69)</f>
        <v>0</v>
      </c>
      <c r="BK70" s="39">
        <f>SUM(BK69)</f>
        <v>0</v>
      </c>
    </row>
    <row r="71" spans="1:63" s="58" customFormat="1" ht="2.25" customHeight="1">
      <c r="A71" s="12"/>
      <c r="B71" s="14"/>
      <c r="C71" s="73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5"/>
    </row>
    <row r="72" spans="1:63" s="58" customFormat="1">
      <c r="A72" s="12" t="s">
        <v>77</v>
      </c>
      <c r="B72" s="13" t="s">
        <v>78</v>
      </c>
      <c r="C72" s="73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5"/>
    </row>
    <row r="73" spans="1:63" s="58" customFormat="1">
      <c r="A73" s="12" t="s">
        <v>13</v>
      </c>
      <c r="B73" s="14" t="s">
        <v>79</v>
      </c>
      <c r="C73" s="73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5"/>
    </row>
    <row r="74" spans="1:63" s="58" customFormat="1">
      <c r="A74" s="12"/>
      <c r="B74" s="15" t="s">
        <v>21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V74" s="56">
        <v>0</v>
      </c>
      <c r="W74" s="56">
        <v>0</v>
      </c>
      <c r="X74" s="56">
        <v>0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  <c r="AG74" s="56">
        <v>0</v>
      </c>
      <c r="AH74" s="56">
        <v>0</v>
      </c>
      <c r="AI74" s="56">
        <v>0</v>
      </c>
      <c r="AJ74" s="56">
        <v>0</v>
      </c>
      <c r="AK74" s="56">
        <v>0</v>
      </c>
      <c r="AL74" s="56">
        <v>0</v>
      </c>
      <c r="AM74" s="56">
        <v>0</v>
      </c>
      <c r="AN74" s="56">
        <v>0</v>
      </c>
      <c r="AO74" s="56">
        <v>0</v>
      </c>
      <c r="AP74" s="56">
        <v>0</v>
      </c>
      <c r="AQ74" s="56">
        <v>0</v>
      </c>
      <c r="AR74" s="56">
        <v>0</v>
      </c>
      <c r="AS74" s="56">
        <v>0</v>
      </c>
      <c r="AT74" s="56">
        <v>0</v>
      </c>
      <c r="AU74" s="56">
        <v>0</v>
      </c>
      <c r="AV74" s="56">
        <v>0</v>
      </c>
      <c r="AW74" s="56">
        <v>0</v>
      </c>
      <c r="AX74" s="56">
        <v>0</v>
      </c>
      <c r="AY74" s="56">
        <v>0</v>
      </c>
      <c r="AZ74" s="56">
        <v>0</v>
      </c>
      <c r="BA74" s="56">
        <v>0</v>
      </c>
      <c r="BB74" s="56">
        <v>0</v>
      </c>
      <c r="BC74" s="56">
        <v>0</v>
      </c>
      <c r="BD74" s="56">
        <v>0</v>
      </c>
      <c r="BE74" s="56">
        <v>0</v>
      </c>
      <c r="BF74" s="56">
        <v>0</v>
      </c>
      <c r="BG74" s="56">
        <v>0</v>
      </c>
      <c r="BH74" s="56">
        <v>0</v>
      </c>
      <c r="BI74" s="56">
        <v>0</v>
      </c>
      <c r="BJ74" s="56">
        <v>0</v>
      </c>
      <c r="BK74" s="47">
        <f>SUM(C74:BJ74)</f>
        <v>0</v>
      </c>
    </row>
    <row r="75" spans="1:63" s="58" customFormat="1">
      <c r="A75" s="12"/>
      <c r="B75" s="15" t="s">
        <v>18</v>
      </c>
      <c r="C75" s="39">
        <f>SUM(C74)</f>
        <v>0</v>
      </c>
      <c r="D75" s="35">
        <f t="shared" ref="D75:BI75" si="12">SUM(D74)</f>
        <v>0</v>
      </c>
      <c r="E75" s="35">
        <f t="shared" si="12"/>
        <v>0</v>
      </c>
      <c r="F75" s="35">
        <f t="shared" si="12"/>
        <v>0</v>
      </c>
      <c r="G75" s="33">
        <f t="shared" si="12"/>
        <v>0</v>
      </c>
      <c r="H75" s="39">
        <f t="shared" si="12"/>
        <v>0</v>
      </c>
      <c r="I75" s="35">
        <f t="shared" si="12"/>
        <v>0</v>
      </c>
      <c r="J75" s="35">
        <f t="shared" si="12"/>
        <v>0</v>
      </c>
      <c r="K75" s="35">
        <f t="shared" si="12"/>
        <v>0</v>
      </c>
      <c r="L75" s="33">
        <f t="shared" si="12"/>
        <v>0</v>
      </c>
      <c r="M75" s="39">
        <f t="shared" si="12"/>
        <v>0</v>
      </c>
      <c r="N75" s="35">
        <f t="shared" si="12"/>
        <v>0</v>
      </c>
      <c r="O75" s="35">
        <f t="shared" si="12"/>
        <v>0</v>
      </c>
      <c r="P75" s="35">
        <f t="shared" si="12"/>
        <v>0</v>
      </c>
      <c r="Q75" s="33">
        <f t="shared" si="12"/>
        <v>0</v>
      </c>
      <c r="R75" s="39">
        <f t="shared" si="12"/>
        <v>0</v>
      </c>
      <c r="S75" s="35">
        <f t="shared" si="12"/>
        <v>0</v>
      </c>
      <c r="T75" s="35">
        <f t="shared" si="12"/>
        <v>0</v>
      </c>
      <c r="U75" s="35">
        <f t="shared" si="12"/>
        <v>0</v>
      </c>
      <c r="V75" s="33">
        <f t="shared" si="12"/>
        <v>0</v>
      </c>
      <c r="W75" s="39">
        <f t="shared" si="12"/>
        <v>0</v>
      </c>
      <c r="X75" s="35">
        <f t="shared" si="12"/>
        <v>0</v>
      </c>
      <c r="Y75" s="35">
        <f t="shared" si="12"/>
        <v>0</v>
      </c>
      <c r="Z75" s="35">
        <f t="shared" si="12"/>
        <v>0</v>
      </c>
      <c r="AA75" s="33">
        <f t="shared" si="12"/>
        <v>0</v>
      </c>
      <c r="AB75" s="39">
        <f t="shared" si="12"/>
        <v>0</v>
      </c>
      <c r="AC75" s="35">
        <f t="shared" si="12"/>
        <v>0</v>
      </c>
      <c r="AD75" s="35">
        <f t="shared" si="12"/>
        <v>0</v>
      </c>
      <c r="AE75" s="35">
        <f t="shared" si="12"/>
        <v>0</v>
      </c>
      <c r="AF75" s="33">
        <f t="shared" si="12"/>
        <v>0</v>
      </c>
      <c r="AG75" s="39">
        <f t="shared" si="12"/>
        <v>0</v>
      </c>
      <c r="AH75" s="35">
        <f t="shared" si="12"/>
        <v>0</v>
      </c>
      <c r="AI75" s="35">
        <f t="shared" si="12"/>
        <v>0</v>
      </c>
      <c r="AJ75" s="35">
        <f t="shared" si="12"/>
        <v>0</v>
      </c>
      <c r="AK75" s="33">
        <f t="shared" si="12"/>
        <v>0</v>
      </c>
      <c r="AL75" s="39">
        <f t="shared" si="12"/>
        <v>0</v>
      </c>
      <c r="AM75" s="35">
        <f t="shared" si="12"/>
        <v>0</v>
      </c>
      <c r="AN75" s="35">
        <f t="shared" si="12"/>
        <v>0</v>
      </c>
      <c r="AO75" s="35">
        <f t="shared" si="12"/>
        <v>0</v>
      </c>
      <c r="AP75" s="33">
        <f t="shared" si="12"/>
        <v>0</v>
      </c>
      <c r="AQ75" s="39">
        <f t="shared" si="12"/>
        <v>0</v>
      </c>
      <c r="AR75" s="35">
        <f t="shared" si="12"/>
        <v>0</v>
      </c>
      <c r="AS75" s="35">
        <f t="shared" si="12"/>
        <v>0</v>
      </c>
      <c r="AT75" s="35">
        <f t="shared" si="12"/>
        <v>0</v>
      </c>
      <c r="AU75" s="33">
        <f t="shared" si="12"/>
        <v>0</v>
      </c>
      <c r="AV75" s="39">
        <f t="shared" si="12"/>
        <v>0</v>
      </c>
      <c r="AW75" s="35">
        <f t="shared" si="12"/>
        <v>0</v>
      </c>
      <c r="AX75" s="35">
        <f t="shared" si="12"/>
        <v>0</v>
      </c>
      <c r="AY75" s="35">
        <f t="shared" si="12"/>
        <v>0</v>
      </c>
      <c r="AZ75" s="33">
        <f t="shared" si="12"/>
        <v>0</v>
      </c>
      <c r="BA75" s="39">
        <f t="shared" si="12"/>
        <v>0</v>
      </c>
      <c r="BB75" s="35">
        <f t="shared" si="12"/>
        <v>0</v>
      </c>
      <c r="BC75" s="35">
        <f t="shared" si="12"/>
        <v>0</v>
      </c>
      <c r="BD75" s="35">
        <f t="shared" si="12"/>
        <v>0</v>
      </c>
      <c r="BE75" s="33">
        <f t="shared" si="12"/>
        <v>0</v>
      </c>
      <c r="BF75" s="39">
        <f t="shared" si="12"/>
        <v>0</v>
      </c>
      <c r="BG75" s="35">
        <f t="shared" si="12"/>
        <v>0</v>
      </c>
      <c r="BH75" s="35">
        <f t="shared" si="12"/>
        <v>0</v>
      </c>
      <c r="BI75" s="35">
        <f t="shared" si="12"/>
        <v>0</v>
      </c>
      <c r="BJ75" s="33">
        <f>SUM(BJ74)</f>
        <v>0</v>
      </c>
      <c r="BK75" s="40">
        <f>SUM(BK74)</f>
        <v>0</v>
      </c>
    </row>
    <row r="76" spans="1:63" s="58" customFormat="1">
      <c r="A76" s="12" t="s">
        <v>19</v>
      </c>
      <c r="B76" s="14" t="s">
        <v>80</v>
      </c>
      <c r="C76" s="73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5"/>
    </row>
    <row r="77" spans="1:63" s="58" customFormat="1">
      <c r="A77" s="12"/>
      <c r="B77" s="15" t="s">
        <v>21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56">
        <v>0</v>
      </c>
      <c r="W77" s="56">
        <v>0</v>
      </c>
      <c r="X77" s="56">
        <v>0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  <c r="AG77" s="56">
        <v>0</v>
      </c>
      <c r="AH77" s="56">
        <v>0</v>
      </c>
      <c r="AI77" s="56">
        <v>0</v>
      </c>
      <c r="AJ77" s="56">
        <v>0</v>
      </c>
      <c r="AK77" s="56">
        <v>0</v>
      </c>
      <c r="AL77" s="56">
        <v>0</v>
      </c>
      <c r="AM77" s="56">
        <v>0</v>
      </c>
      <c r="AN77" s="56">
        <v>0</v>
      </c>
      <c r="AO77" s="56">
        <v>0</v>
      </c>
      <c r="AP77" s="56">
        <v>0</v>
      </c>
      <c r="AQ77" s="56">
        <v>0</v>
      </c>
      <c r="AR77" s="56">
        <v>0</v>
      </c>
      <c r="AS77" s="56">
        <v>0</v>
      </c>
      <c r="AT77" s="56">
        <v>0</v>
      </c>
      <c r="AU77" s="56">
        <v>0</v>
      </c>
      <c r="AV77" s="56">
        <v>0</v>
      </c>
      <c r="AW77" s="56">
        <v>0</v>
      </c>
      <c r="AX77" s="56">
        <v>0</v>
      </c>
      <c r="AY77" s="56">
        <v>0</v>
      </c>
      <c r="AZ77" s="56">
        <v>0</v>
      </c>
      <c r="BA77" s="56">
        <v>0</v>
      </c>
      <c r="BB77" s="56">
        <v>0</v>
      </c>
      <c r="BC77" s="56">
        <v>0</v>
      </c>
      <c r="BD77" s="56">
        <v>0</v>
      </c>
      <c r="BE77" s="56">
        <v>0</v>
      </c>
      <c r="BF77" s="56">
        <v>0</v>
      </c>
      <c r="BG77" s="56">
        <v>0</v>
      </c>
      <c r="BH77" s="56">
        <v>0</v>
      </c>
      <c r="BI77" s="56">
        <v>0</v>
      </c>
      <c r="BJ77" s="56">
        <v>0</v>
      </c>
      <c r="BK77" s="47">
        <f>SUM(C77:BJ77)</f>
        <v>0</v>
      </c>
    </row>
    <row r="78" spans="1:63" s="58" customFormat="1">
      <c r="A78" s="12"/>
      <c r="B78" s="15" t="s">
        <v>22</v>
      </c>
      <c r="C78" s="39">
        <f>SUM(C77)</f>
        <v>0</v>
      </c>
      <c r="D78" s="35">
        <f t="shared" ref="D78:BI78" si="13">SUM(D77)</f>
        <v>0</v>
      </c>
      <c r="E78" s="35">
        <f t="shared" si="13"/>
        <v>0</v>
      </c>
      <c r="F78" s="35">
        <f t="shared" si="13"/>
        <v>0</v>
      </c>
      <c r="G78" s="33">
        <f t="shared" si="13"/>
        <v>0</v>
      </c>
      <c r="H78" s="39">
        <f t="shared" si="13"/>
        <v>0</v>
      </c>
      <c r="I78" s="35">
        <f t="shared" si="13"/>
        <v>0</v>
      </c>
      <c r="J78" s="35">
        <f t="shared" si="13"/>
        <v>0</v>
      </c>
      <c r="K78" s="35">
        <f t="shared" si="13"/>
        <v>0</v>
      </c>
      <c r="L78" s="33">
        <f t="shared" si="13"/>
        <v>0</v>
      </c>
      <c r="M78" s="39">
        <f t="shared" si="13"/>
        <v>0</v>
      </c>
      <c r="N78" s="35">
        <f t="shared" si="13"/>
        <v>0</v>
      </c>
      <c r="O78" s="35">
        <f t="shared" si="13"/>
        <v>0</v>
      </c>
      <c r="P78" s="35">
        <f t="shared" si="13"/>
        <v>0</v>
      </c>
      <c r="Q78" s="33">
        <f t="shared" si="13"/>
        <v>0</v>
      </c>
      <c r="R78" s="39">
        <f t="shared" si="13"/>
        <v>0</v>
      </c>
      <c r="S78" s="35">
        <f t="shared" si="13"/>
        <v>0</v>
      </c>
      <c r="T78" s="35">
        <f t="shared" si="13"/>
        <v>0</v>
      </c>
      <c r="U78" s="35">
        <f t="shared" si="13"/>
        <v>0</v>
      </c>
      <c r="V78" s="33">
        <f t="shared" si="13"/>
        <v>0</v>
      </c>
      <c r="W78" s="39">
        <f t="shared" si="13"/>
        <v>0</v>
      </c>
      <c r="X78" s="35">
        <f t="shared" si="13"/>
        <v>0</v>
      </c>
      <c r="Y78" s="35">
        <f t="shared" si="13"/>
        <v>0</v>
      </c>
      <c r="Z78" s="35">
        <f t="shared" si="13"/>
        <v>0</v>
      </c>
      <c r="AA78" s="33">
        <f t="shared" si="13"/>
        <v>0</v>
      </c>
      <c r="AB78" s="39">
        <f t="shared" si="13"/>
        <v>0</v>
      </c>
      <c r="AC78" s="35">
        <f t="shared" si="13"/>
        <v>0</v>
      </c>
      <c r="AD78" s="35">
        <f t="shared" si="13"/>
        <v>0</v>
      </c>
      <c r="AE78" s="35">
        <f t="shared" si="13"/>
        <v>0</v>
      </c>
      <c r="AF78" s="33">
        <f t="shared" si="13"/>
        <v>0</v>
      </c>
      <c r="AG78" s="39">
        <f t="shared" si="13"/>
        <v>0</v>
      </c>
      <c r="AH78" s="35">
        <f t="shared" si="13"/>
        <v>0</v>
      </c>
      <c r="AI78" s="35">
        <f t="shared" si="13"/>
        <v>0</v>
      </c>
      <c r="AJ78" s="35">
        <f t="shared" si="13"/>
        <v>0</v>
      </c>
      <c r="AK78" s="33">
        <f t="shared" si="13"/>
        <v>0</v>
      </c>
      <c r="AL78" s="39">
        <f t="shared" si="13"/>
        <v>0</v>
      </c>
      <c r="AM78" s="35">
        <f t="shared" si="13"/>
        <v>0</v>
      </c>
      <c r="AN78" s="35">
        <f t="shared" si="13"/>
        <v>0</v>
      </c>
      <c r="AO78" s="35">
        <f t="shared" si="13"/>
        <v>0</v>
      </c>
      <c r="AP78" s="33">
        <f t="shared" si="13"/>
        <v>0</v>
      </c>
      <c r="AQ78" s="39">
        <f t="shared" si="13"/>
        <v>0</v>
      </c>
      <c r="AR78" s="35">
        <f t="shared" si="13"/>
        <v>0</v>
      </c>
      <c r="AS78" s="35">
        <f t="shared" si="13"/>
        <v>0</v>
      </c>
      <c r="AT78" s="35">
        <f t="shared" si="13"/>
        <v>0</v>
      </c>
      <c r="AU78" s="33">
        <f t="shared" si="13"/>
        <v>0</v>
      </c>
      <c r="AV78" s="39">
        <f t="shared" si="13"/>
        <v>0</v>
      </c>
      <c r="AW78" s="35">
        <f t="shared" si="13"/>
        <v>0</v>
      </c>
      <c r="AX78" s="35">
        <f t="shared" si="13"/>
        <v>0</v>
      </c>
      <c r="AY78" s="35">
        <f t="shared" si="13"/>
        <v>0</v>
      </c>
      <c r="AZ78" s="33">
        <f t="shared" si="13"/>
        <v>0</v>
      </c>
      <c r="BA78" s="39">
        <f t="shared" si="13"/>
        <v>0</v>
      </c>
      <c r="BB78" s="35">
        <f t="shared" si="13"/>
        <v>0</v>
      </c>
      <c r="BC78" s="35">
        <f t="shared" si="13"/>
        <v>0</v>
      </c>
      <c r="BD78" s="35">
        <f t="shared" si="13"/>
        <v>0</v>
      </c>
      <c r="BE78" s="33">
        <f t="shared" si="13"/>
        <v>0</v>
      </c>
      <c r="BF78" s="39">
        <f t="shared" si="13"/>
        <v>0</v>
      </c>
      <c r="BG78" s="35">
        <f t="shared" si="13"/>
        <v>0</v>
      </c>
      <c r="BH78" s="35">
        <f t="shared" si="13"/>
        <v>0</v>
      </c>
      <c r="BI78" s="35">
        <f t="shared" si="13"/>
        <v>0</v>
      </c>
      <c r="BJ78" s="33">
        <f>SUM(BJ77)</f>
        <v>0</v>
      </c>
      <c r="BK78" s="39">
        <f>SUM(BK77)</f>
        <v>0</v>
      </c>
    </row>
    <row r="79" spans="1:63" s="58" customFormat="1">
      <c r="A79" s="12"/>
      <c r="B79" s="16" t="s">
        <v>72</v>
      </c>
      <c r="C79" s="39">
        <f>C75+C78</f>
        <v>0</v>
      </c>
      <c r="D79" s="35">
        <f t="shared" ref="D79:BI79" si="14">D75+D78</f>
        <v>0</v>
      </c>
      <c r="E79" s="35">
        <f t="shared" si="14"/>
        <v>0</v>
      </c>
      <c r="F79" s="35">
        <f t="shared" si="14"/>
        <v>0</v>
      </c>
      <c r="G79" s="33">
        <f t="shared" si="14"/>
        <v>0</v>
      </c>
      <c r="H79" s="39">
        <f t="shared" si="14"/>
        <v>0</v>
      </c>
      <c r="I79" s="35">
        <f t="shared" si="14"/>
        <v>0</v>
      </c>
      <c r="J79" s="35">
        <f t="shared" si="14"/>
        <v>0</v>
      </c>
      <c r="K79" s="35">
        <f t="shared" si="14"/>
        <v>0</v>
      </c>
      <c r="L79" s="33">
        <f t="shared" si="14"/>
        <v>0</v>
      </c>
      <c r="M79" s="39">
        <f t="shared" si="14"/>
        <v>0</v>
      </c>
      <c r="N79" s="35">
        <f t="shared" si="14"/>
        <v>0</v>
      </c>
      <c r="O79" s="35">
        <f t="shared" si="14"/>
        <v>0</v>
      </c>
      <c r="P79" s="35">
        <f t="shared" si="14"/>
        <v>0</v>
      </c>
      <c r="Q79" s="33">
        <f t="shared" si="14"/>
        <v>0</v>
      </c>
      <c r="R79" s="39">
        <f t="shared" si="14"/>
        <v>0</v>
      </c>
      <c r="S79" s="35">
        <f t="shared" si="14"/>
        <v>0</v>
      </c>
      <c r="T79" s="35">
        <f t="shared" si="14"/>
        <v>0</v>
      </c>
      <c r="U79" s="35">
        <f t="shared" si="14"/>
        <v>0</v>
      </c>
      <c r="V79" s="33">
        <f t="shared" si="14"/>
        <v>0</v>
      </c>
      <c r="W79" s="39">
        <f t="shared" si="14"/>
        <v>0</v>
      </c>
      <c r="X79" s="35">
        <f t="shared" si="14"/>
        <v>0</v>
      </c>
      <c r="Y79" s="35">
        <f t="shared" si="14"/>
        <v>0</v>
      </c>
      <c r="Z79" s="35">
        <f t="shared" si="14"/>
        <v>0</v>
      </c>
      <c r="AA79" s="33">
        <f t="shared" si="14"/>
        <v>0</v>
      </c>
      <c r="AB79" s="39">
        <f t="shared" si="14"/>
        <v>0</v>
      </c>
      <c r="AC79" s="35">
        <f t="shared" si="14"/>
        <v>0</v>
      </c>
      <c r="AD79" s="35">
        <f t="shared" si="14"/>
        <v>0</v>
      </c>
      <c r="AE79" s="35">
        <f t="shared" si="14"/>
        <v>0</v>
      </c>
      <c r="AF79" s="33">
        <f t="shared" si="14"/>
        <v>0</v>
      </c>
      <c r="AG79" s="39">
        <f t="shared" si="14"/>
        <v>0</v>
      </c>
      <c r="AH79" s="35">
        <f t="shared" si="14"/>
        <v>0</v>
      </c>
      <c r="AI79" s="35">
        <f t="shared" si="14"/>
        <v>0</v>
      </c>
      <c r="AJ79" s="35">
        <f t="shared" si="14"/>
        <v>0</v>
      </c>
      <c r="AK79" s="33">
        <f t="shared" si="14"/>
        <v>0</v>
      </c>
      <c r="AL79" s="39">
        <f t="shared" si="14"/>
        <v>0</v>
      </c>
      <c r="AM79" s="35">
        <f t="shared" si="14"/>
        <v>0</v>
      </c>
      <c r="AN79" s="35">
        <f t="shared" si="14"/>
        <v>0</v>
      </c>
      <c r="AO79" s="35">
        <f t="shared" si="14"/>
        <v>0</v>
      </c>
      <c r="AP79" s="33">
        <f t="shared" si="14"/>
        <v>0</v>
      </c>
      <c r="AQ79" s="39">
        <f t="shared" si="14"/>
        <v>0</v>
      </c>
      <c r="AR79" s="35">
        <f t="shared" si="14"/>
        <v>0</v>
      </c>
      <c r="AS79" s="35">
        <f t="shared" si="14"/>
        <v>0</v>
      </c>
      <c r="AT79" s="35">
        <f t="shared" si="14"/>
        <v>0</v>
      </c>
      <c r="AU79" s="33">
        <f t="shared" si="14"/>
        <v>0</v>
      </c>
      <c r="AV79" s="39">
        <f t="shared" si="14"/>
        <v>0</v>
      </c>
      <c r="AW79" s="35">
        <f t="shared" si="14"/>
        <v>0</v>
      </c>
      <c r="AX79" s="35">
        <f t="shared" si="14"/>
        <v>0</v>
      </c>
      <c r="AY79" s="35">
        <f t="shared" si="14"/>
        <v>0</v>
      </c>
      <c r="AZ79" s="33">
        <f t="shared" si="14"/>
        <v>0</v>
      </c>
      <c r="BA79" s="39">
        <f t="shared" si="14"/>
        <v>0</v>
      </c>
      <c r="BB79" s="35">
        <f t="shared" si="14"/>
        <v>0</v>
      </c>
      <c r="BC79" s="35">
        <f t="shared" si="14"/>
        <v>0</v>
      </c>
      <c r="BD79" s="35">
        <f t="shared" si="14"/>
        <v>0</v>
      </c>
      <c r="BE79" s="33">
        <f t="shared" si="14"/>
        <v>0</v>
      </c>
      <c r="BF79" s="39">
        <f t="shared" si="14"/>
        <v>0</v>
      </c>
      <c r="BG79" s="35">
        <f t="shared" si="14"/>
        <v>0</v>
      </c>
      <c r="BH79" s="35">
        <f t="shared" si="14"/>
        <v>0</v>
      </c>
      <c r="BI79" s="35">
        <f t="shared" si="14"/>
        <v>0</v>
      </c>
      <c r="BJ79" s="33">
        <f>BJ75+BJ78</f>
        <v>0</v>
      </c>
      <c r="BK79" s="39">
        <f>BK75+BK78</f>
        <v>0</v>
      </c>
    </row>
    <row r="80" spans="1:63" ht="4.5" customHeight="1">
      <c r="A80" s="3"/>
      <c r="B80" s="10"/>
      <c r="C80" s="76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8"/>
    </row>
    <row r="81" spans="1:63">
      <c r="A81" s="3" t="s">
        <v>81</v>
      </c>
      <c r="B81" s="4" t="s">
        <v>82</v>
      </c>
      <c r="C81" s="76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8"/>
    </row>
    <row r="82" spans="1:63">
      <c r="A82" s="3" t="s">
        <v>13</v>
      </c>
      <c r="B82" s="10" t="s">
        <v>83</v>
      </c>
      <c r="C82" s="76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8"/>
    </row>
    <row r="83" spans="1:63" ht="14.25" customHeight="1">
      <c r="A83" s="3"/>
      <c r="B83" s="34" t="s">
        <v>84</v>
      </c>
      <c r="C83" s="56">
        <v>0</v>
      </c>
      <c r="D83" s="56">
        <v>0.95178375100000001</v>
      </c>
      <c r="E83" s="56">
        <v>0</v>
      </c>
      <c r="F83" s="56">
        <v>0</v>
      </c>
      <c r="G83" s="56">
        <v>0</v>
      </c>
      <c r="H83" s="56">
        <v>1.2220683459999999</v>
      </c>
      <c r="I83" s="56">
        <v>3.2997116E-2</v>
      </c>
      <c r="J83" s="56">
        <v>0</v>
      </c>
      <c r="K83" s="56">
        <v>0</v>
      </c>
      <c r="L83" s="56">
        <v>0.78642360200000005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6">
        <v>0.40353451699999998</v>
      </c>
      <c r="S83" s="56">
        <v>0</v>
      </c>
      <c r="T83" s="56">
        <v>0</v>
      </c>
      <c r="U83" s="56">
        <v>0</v>
      </c>
      <c r="V83" s="56">
        <v>3.9844816999999998E-2</v>
      </c>
      <c r="W83" s="56">
        <v>0</v>
      </c>
      <c r="X83" s="56">
        <v>0</v>
      </c>
      <c r="Y83" s="56">
        <v>0</v>
      </c>
      <c r="Z83" s="56">
        <v>0</v>
      </c>
      <c r="AA83" s="56">
        <v>0</v>
      </c>
      <c r="AB83" s="56">
        <v>0.30391317000000001</v>
      </c>
      <c r="AC83" s="56">
        <v>0</v>
      </c>
      <c r="AD83" s="56">
        <v>0</v>
      </c>
      <c r="AE83" s="56">
        <v>0</v>
      </c>
      <c r="AF83" s="56">
        <v>1.0350832640000001</v>
      </c>
      <c r="AG83" s="56">
        <v>0</v>
      </c>
      <c r="AH83" s="56">
        <v>0</v>
      </c>
      <c r="AI83" s="56">
        <v>0</v>
      </c>
      <c r="AJ83" s="56">
        <v>0</v>
      </c>
      <c r="AK83" s="56">
        <v>0</v>
      </c>
      <c r="AL83" s="56">
        <v>2.2590109000000001E-2</v>
      </c>
      <c r="AM83" s="56">
        <v>0</v>
      </c>
      <c r="AN83" s="56">
        <v>0</v>
      </c>
      <c r="AO83" s="56">
        <v>0</v>
      </c>
      <c r="AP83" s="56">
        <v>1.17246E-2</v>
      </c>
      <c r="AQ83" s="56">
        <v>0</v>
      </c>
      <c r="AR83" s="56">
        <v>0</v>
      </c>
      <c r="AS83" s="56">
        <v>0</v>
      </c>
      <c r="AT83" s="56">
        <v>0</v>
      </c>
      <c r="AU83" s="56">
        <v>0</v>
      </c>
      <c r="AV83" s="56">
        <v>0.67990080600000002</v>
      </c>
      <c r="AW83" s="56">
        <v>0.104300474</v>
      </c>
      <c r="AX83" s="56">
        <v>0</v>
      </c>
      <c r="AY83" s="56">
        <v>0</v>
      </c>
      <c r="AZ83" s="56">
        <v>0.46206057</v>
      </c>
      <c r="BA83" s="56">
        <v>0</v>
      </c>
      <c r="BB83" s="56">
        <v>0</v>
      </c>
      <c r="BC83" s="56">
        <v>0</v>
      </c>
      <c r="BD83" s="56">
        <v>0</v>
      </c>
      <c r="BE83" s="56">
        <v>0</v>
      </c>
      <c r="BF83" s="56">
        <v>0.186685659</v>
      </c>
      <c r="BG83" s="56">
        <v>0</v>
      </c>
      <c r="BH83" s="56">
        <v>0</v>
      </c>
      <c r="BI83" s="56">
        <v>0</v>
      </c>
      <c r="BJ83" s="56">
        <v>0.114740941</v>
      </c>
      <c r="BK83" s="47">
        <f>SUM(C83:BJ83)</f>
        <v>6.3576517420000016</v>
      </c>
    </row>
    <row r="84" spans="1:63" ht="14.25" customHeight="1">
      <c r="A84" s="3"/>
      <c r="B84" s="34" t="s">
        <v>85</v>
      </c>
      <c r="C84" s="56">
        <v>0</v>
      </c>
      <c r="D84" s="56">
        <v>0.74078501299999999</v>
      </c>
      <c r="E84" s="56">
        <v>0</v>
      </c>
      <c r="F84" s="56">
        <v>0</v>
      </c>
      <c r="G84" s="56">
        <v>0</v>
      </c>
      <c r="H84" s="56">
        <v>1.8312040549999999</v>
      </c>
      <c r="I84" s="56">
        <v>8.5433448369999994</v>
      </c>
      <c r="J84" s="56">
        <v>0</v>
      </c>
      <c r="K84" s="56">
        <v>0</v>
      </c>
      <c r="L84" s="56">
        <v>2.1754018949999998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0.96006741900000003</v>
      </c>
      <c r="S84" s="56">
        <v>0</v>
      </c>
      <c r="T84" s="56">
        <v>0</v>
      </c>
      <c r="U84" s="56">
        <v>0</v>
      </c>
      <c r="V84" s="56">
        <v>0.144142307</v>
      </c>
      <c r="W84" s="56">
        <v>0</v>
      </c>
      <c r="X84" s="56">
        <v>0</v>
      </c>
      <c r="Y84" s="56">
        <v>0</v>
      </c>
      <c r="Z84" s="56">
        <v>0</v>
      </c>
      <c r="AA84" s="56">
        <v>0</v>
      </c>
      <c r="AB84" s="56">
        <v>4.9792817869999997</v>
      </c>
      <c r="AC84" s="56">
        <v>6.1382871999999998E-2</v>
      </c>
      <c r="AD84" s="56">
        <v>0</v>
      </c>
      <c r="AE84" s="56">
        <v>0</v>
      </c>
      <c r="AF84" s="56">
        <v>78.599855872999996</v>
      </c>
      <c r="AG84" s="56">
        <v>0</v>
      </c>
      <c r="AH84" s="56">
        <v>0</v>
      </c>
      <c r="AI84" s="56">
        <v>0</v>
      </c>
      <c r="AJ84" s="56">
        <v>0</v>
      </c>
      <c r="AK84" s="56">
        <v>0</v>
      </c>
      <c r="AL84" s="56">
        <v>0.39581584199999997</v>
      </c>
      <c r="AM84" s="56">
        <v>0</v>
      </c>
      <c r="AN84" s="56">
        <v>0</v>
      </c>
      <c r="AO84" s="56">
        <v>0</v>
      </c>
      <c r="AP84" s="56">
        <v>2.8271571670000002</v>
      </c>
      <c r="AQ84" s="56">
        <v>0</v>
      </c>
      <c r="AR84" s="56">
        <v>0</v>
      </c>
      <c r="AS84" s="56">
        <v>0</v>
      </c>
      <c r="AT84" s="56">
        <v>0</v>
      </c>
      <c r="AU84" s="56">
        <v>0</v>
      </c>
      <c r="AV84" s="56">
        <v>5.4712933399999999</v>
      </c>
      <c r="AW84" s="56">
        <v>4.3581312820000004</v>
      </c>
      <c r="AX84" s="56">
        <v>0</v>
      </c>
      <c r="AY84" s="56">
        <v>0</v>
      </c>
      <c r="AZ84" s="56">
        <v>12.913100747</v>
      </c>
      <c r="BA84" s="56">
        <v>0</v>
      </c>
      <c r="BB84" s="56">
        <v>0</v>
      </c>
      <c r="BC84" s="56">
        <v>0</v>
      </c>
      <c r="BD84" s="56">
        <v>0</v>
      </c>
      <c r="BE84" s="56">
        <v>0</v>
      </c>
      <c r="BF84" s="56">
        <v>1.264942633</v>
      </c>
      <c r="BG84" s="56">
        <v>0.56537673200000005</v>
      </c>
      <c r="BH84" s="56">
        <v>0</v>
      </c>
      <c r="BI84" s="56">
        <v>0</v>
      </c>
      <c r="BJ84" s="56">
        <v>1.0849773490000001</v>
      </c>
      <c r="BK84" s="47">
        <f>SUM(C84:BJ84)</f>
        <v>126.91626115000001</v>
      </c>
    </row>
    <row r="85" spans="1:63">
      <c r="A85" s="3"/>
      <c r="B85" s="41" t="s">
        <v>86</v>
      </c>
      <c r="C85" s="56">
        <v>0</v>
      </c>
      <c r="D85" s="56">
        <v>0.54328199399999999</v>
      </c>
      <c r="E85" s="56">
        <v>0</v>
      </c>
      <c r="F85" s="56">
        <v>0</v>
      </c>
      <c r="G85" s="56">
        <v>0</v>
      </c>
      <c r="H85" s="56">
        <v>4.48536994</v>
      </c>
      <c r="I85" s="56">
        <v>2.0439755530000001</v>
      </c>
      <c r="J85" s="56">
        <v>0</v>
      </c>
      <c r="K85" s="56">
        <v>0</v>
      </c>
      <c r="L85" s="56">
        <v>14.665128157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1.5858877</v>
      </c>
      <c r="S85" s="56">
        <v>0</v>
      </c>
      <c r="T85" s="56">
        <v>0</v>
      </c>
      <c r="U85" s="56">
        <v>0</v>
      </c>
      <c r="V85" s="56">
        <v>2.029780492</v>
      </c>
      <c r="W85" s="56">
        <v>0</v>
      </c>
      <c r="X85" s="56">
        <v>0</v>
      </c>
      <c r="Y85" s="56">
        <v>0</v>
      </c>
      <c r="Z85" s="56">
        <v>0</v>
      </c>
      <c r="AA85" s="56">
        <v>0</v>
      </c>
      <c r="AB85" s="56">
        <v>0.76628422100000004</v>
      </c>
      <c r="AC85" s="56">
        <v>0.191561922</v>
      </c>
      <c r="AD85" s="56">
        <v>0</v>
      </c>
      <c r="AE85" s="56">
        <v>0</v>
      </c>
      <c r="AF85" s="56">
        <v>1.8990735089999999</v>
      </c>
      <c r="AG85" s="56">
        <v>0</v>
      </c>
      <c r="AH85" s="56">
        <v>0</v>
      </c>
      <c r="AI85" s="56">
        <v>0</v>
      </c>
      <c r="AJ85" s="56">
        <v>0</v>
      </c>
      <c r="AK85" s="56">
        <v>0</v>
      </c>
      <c r="AL85" s="56">
        <v>4.6537413E-2</v>
      </c>
      <c r="AM85" s="56">
        <v>0</v>
      </c>
      <c r="AN85" s="56">
        <v>0</v>
      </c>
      <c r="AO85" s="56">
        <v>0</v>
      </c>
      <c r="AP85" s="56">
        <v>4.7885926000000002E-2</v>
      </c>
      <c r="AQ85" s="56">
        <v>0</v>
      </c>
      <c r="AR85" s="56">
        <v>0</v>
      </c>
      <c r="AS85" s="56">
        <v>0</v>
      </c>
      <c r="AT85" s="56">
        <v>0</v>
      </c>
      <c r="AU85" s="56">
        <v>0</v>
      </c>
      <c r="AV85" s="56">
        <v>3.066085669</v>
      </c>
      <c r="AW85" s="56">
        <v>9.0948907999999995E-2</v>
      </c>
      <c r="AX85" s="56">
        <v>0</v>
      </c>
      <c r="AY85" s="56">
        <v>0</v>
      </c>
      <c r="AZ85" s="56">
        <v>4.1929679970000002</v>
      </c>
      <c r="BA85" s="56">
        <v>0</v>
      </c>
      <c r="BB85" s="56">
        <v>0</v>
      </c>
      <c r="BC85" s="56">
        <v>0</v>
      </c>
      <c r="BD85" s="56">
        <v>0</v>
      </c>
      <c r="BE85" s="56">
        <v>0</v>
      </c>
      <c r="BF85" s="56">
        <v>0.81352080500000001</v>
      </c>
      <c r="BG85" s="56">
        <v>0.35258097500000002</v>
      </c>
      <c r="BH85" s="56">
        <v>0</v>
      </c>
      <c r="BI85" s="56">
        <v>0</v>
      </c>
      <c r="BJ85" s="56">
        <v>0.62037605699999998</v>
      </c>
      <c r="BK85" s="47">
        <f>SUM(C85:BJ85)</f>
        <v>37.44124723800001</v>
      </c>
    </row>
    <row r="86" spans="1:63">
      <c r="A86" s="3"/>
      <c r="B86" s="41" t="s">
        <v>87</v>
      </c>
      <c r="C86" s="56">
        <v>0</v>
      </c>
      <c r="D86" s="56">
        <v>0.223793768</v>
      </c>
      <c r="E86" s="56">
        <v>0</v>
      </c>
      <c r="F86" s="56">
        <v>0</v>
      </c>
      <c r="G86" s="56">
        <v>0</v>
      </c>
      <c r="H86" s="56">
        <v>1.0366041699999999</v>
      </c>
      <c r="I86" s="56">
        <v>3.674140129</v>
      </c>
      <c r="J86" s="56">
        <v>0</v>
      </c>
      <c r="K86" s="56">
        <v>0</v>
      </c>
      <c r="L86" s="56">
        <v>10.126223876999999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0.31702251999999997</v>
      </c>
      <c r="S86" s="56">
        <v>0</v>
      </c>
      <c r="T86" s="56">
        <v>0</v>
      </c>
      <c r="U86" s="56">
        <v>0</v>
      </c>
      <c r="V86" s="56">
        <v>9.19103E-4</v>
      </c>
      <c r="W86" s="56">
        <v>0</v>
      </c>
      <c r="X86" s="56">
        <v>0</v>
      </c>
      <c r="Y86" s="56">
        <v>0</v>
      </c>
      <c r="Z86" s="56">
        <v>0</v>
      </c>
      <c r="AA86" s="56">
        <v>0</v>
      </c>
      <c r="AB86" s="56">
        <v>0.40843001000000001</v>
      </c>
      <c r="AC86" s="56">
        <v>9.9344289999999998E-3</v>
      </c>
      <c r="AD86" s="56">
        <v>0</v>
      </c>
      <c r="AE86" s="56">
        <v>0</v>
      </c>
      <c r="AF86" s="56">
        <v>0.16416646600000001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1.9503229999999999E-3</v>
      </c>
      <c r="AM86" s="56">
        <v>0</v>
      </c>
      <c r="AN86" s="56">
        <v>0</v>
      </c>
      <c r="AO86" s="56">
        <v>0</v>
      </c>
      <c r="AP86" s="56">
        <v>0</v>
      </c>
      <c r="AQ86" s="56">
        <v>0</v>
      </c>
      <c r="AR86" s="56">
        <v>0</v>
      </c>
      <c r="AS86" s="56">
        <v>0</v>
      </c>
      <c r="AT86" s="56">
        <v>0</v>
      </c>
      <c r="AU86" s="56">
        <v>0</v>
      </c>
      <c r="AV86" s="56">
        <v>4.5398167169999999</v>
      </c>
      <c r="AW86" s="56">
        <v>3.3716951210000001</v>
      </c>
      <c r="AX86" s="56">
        <v>0</v>
      </c>
      <c r="AY86" s="56">
        <v>0</v>
      </c>
      <c r="AZ86" s="56">
        <v>7.6435398780000003</v>
      </c>
      <c r="BA86" s="56">
        <v>0</v>
      </c>
      <c r="BB86" s="56">
        <v>0</v>
      </c>
      <c r="BC86" s="56">
        <v>0</v>
      </c>
      <c r="BD86" s="56">
        <v>0</v>
      </c>
      <c r="BE86" s="56">
        <v>0</v>
      </c>
      <c r="BF86" s="56">
        <v>1.612451477</v>
      </c>
      <c r="BG86" s="56">
        <v>8.6437976E-2</v>
      </c>
      <c r="BH86" s="56">
        <v>0</v>
      </c>
      <c r="BI86" s="56">
        <v>0</v>
      </c>
      <c r="BJ86" s="56">
        <v>0.241844215</v>
      </c>
      <c r="BK86" s="47">
        <f>SUM(C86:BJ86)</f>
        <v>33.458970178999998</v>
      </c>
    </row>
    <row r="87" spans="1:63">
      <c r="A87" s="3"/>
      <c r="B87" s="5" t="s">
        <v>76</v>
      </c>
      <c r="C87" s="31">
        <f>SUM(C83:C86)</f>
        <v>0</v>
      </c>
      <c r="D87" s="23">
        <f>SUM(D83:D86)</f>
        <v>2.4596445259999999</v>
      </c>
      <c r="E87" s="23">
        <f t="shared" ref="E87:BI87" si="15">SUM(E83:E86)</f>
        <v>0</v>
      </c>
      <c r="F87" s="23">
        <f t="shared" si="15"/>
        <v>0</v>
      </c>
      <c r="G87" s="32">
        <f t="shared" si="15"/>
        <v>0</v>
      </c>
      <c r="H87" s="31">
        <f t="shared" si="15"/>
        <v>8.5752465109999996</v>
      </c>
      <c r="I87" s="23">
        <f t="shared" si="15"/>
        <v>14.294457634999999</v>
      </c>
      <c r="J87" s="23">
        <f t="shared" si="15"/>
        <v>0</v>
      </c>
      <c r="K87" s="23">
        <f t="shared" si="15"/>
        <v>0</v>
      </c>
      <c r="L87" s="32">
        <f t="shared" si="15"/>
        <v>27.753177530999999</v>
      </c>
      <c r="M87" s="31">
        <f t="shared" si="15"/>
        <v>0</v>
      </c>
      <c r="N87" s="23">
        <f t="shared" si="15"/>
        <v>0</v>
      </c>
      <c r="O87" s="23">
        <f t="shared" si="15"/>
        <v>0</v>
      </c>
      <c r="P87" s="23">
        <f t="shared" si="15"/>
        <v>0</v>
      </c>
      <c r="Q87" s="32">
        <f t="shared" si="15"/>
        <v>0</v>
      </c>
      <c r="R87" s="31">
        <f t="shared" si="15"/>
        <v>3.2665121560000001</v>
      </c>
      <c r="S87" s="23">
        <f t="shared" si="15"/>
        <v>0</v>
      </c>
      <c r="T87" s="23">
        <f t="shared" si="15"/>
        <v>0</v>
      </c>
      <c r="U87" s="23">
        <f t="shared" si="15"/>
        <v>0</v>
      </c>
      <c r="V87" s="32">
        <f t="shared" si="15"/>
        <v>2.2146867190000004</v>
      </c>
      <c r="W87" s="31">
        <f t="shared" si="15"/>
        <v>0</v>
      </c>
      <c r="X87" s="23">
        <f t="shared" si="15"/>
        <v>0</v>
      </c>
      <c r="Y87" s="23">
        <f t="shared" si="15"/>
        <v>0</v>
      </c>
      <c r="Z87" s="23">
        <f t="shared" si="15"/>
        <v>0</v>
      </c>
      <c r="AA87" s="32">
        <f t="shared" si="15"/>
        <v>0</v>
      </c>
      <c r="AB87" s="31">
        <f t="shared" si="15"/>
        <v>6.4579091880000004</v>
      </c>
      <c r="AC87" s="23">
        <f t="shared" si="15"/>
        <v>0.262879223</v>
      </c>
      <c r="AD87" s="23">
        <f t="shared" si="15"/>
        <v>0</v>
      </c>
      <c r="AE87" s="23">
        <f t="shared" si="15"/>
        <v>0</v>
      </c>
      <c r="AF87" s="32">
        <f t="shared" si="15"/>
        <v>81.698179111999991</v>
      </c>
      <c r="AG87" s="31">
        <f t="shared" si="15"/>
        <v>0</v>
      </c>
      <c r="AH87" s="23">
        <f t="shared" si="15"/>
        <v>0</v>
      </c>
      <c r="AI87" s="23">
        <f t="shared" si="15"/>
        <v>0</v>
      </c>
      <c r="AJ87" s="23">
        <f t="shared" si="15"/>
        <v>0</v>
      </c>
      <c r="AK87" s="32">
        <f t="shared" si="15"/>
        <v>0</v>
      </c>
      <c r="AL87" s="31">
        <f t="shared" si="15"/>
        <v>0.466893687</v>
      </c>
      <c r="AM87" s="23">
        <f t="shared" si="15"/>
        <v>0</v>
      </c>
      <c r="AN87" s="23">
        <f t="shared" si="15"/>
        <v>0</v>
      </c>
      <c r="AO87" s="23">
        <f t="shared" si="15"/>
        <v>0</v>
      </c>
      <c r="AP87" s="32">
        <f t="shared" si="15"/>
        <v>2.8867676930000004</v>
      </c>
      <c r="AQ87" s="31">
        <f t="shared" si="15"/>
        <v>0</v>
      </c>
      <c r="AR87" s="23">
        <f t="shared" si="15"/>
        <v>0</v>
      </c>
      <c r="AS87" s="23">
        <f t="shared" si="15"/>
        <v>0</v>
      </c>
      <c r="AT87" s="23">
        <f t="shared" si="15"/>
        <v>0</v>
      </c>
      <c r="AU87" s="32">
        <f t="shared" si="15"/>
        <v>0</v>
      </c>
      <c r="AV87" s="31">
        <f t="shared" si="15"/>
        <v>13.757096531999998</v>
      </c>
      <c r="AW87" s="23">
        <f t="shared" si="15"/>
        <v>7.9250757850000006</v>
      </c>
      <c r="AX87" s="23">
        <f t="shared" si="15"/>
        <v>0</v>
      </c>
      <c r="AY87" s="23">
        <f t="shared" si="15"/>
        <v>0</v>
      </c>
      <c r="AZ87" s="32">
        <f t="shared" si="15"/>
        <v>25.211669192000002</v>
      </c>
      <c r="BA87" s="31">
        <f t="shared" si="15"/>
        <v>0</v>
      </c>
      <c r="BB87" s="23">
        <f t="shared" si="15"/>
        <v>0</v>
      </c>
      <c r="BC87" s="23">
        <f t="shared" si="15"/>
        <v>0</v>
      </c>
      <c r="BD87" s="23">
        <f t="shared" si="15"/>
        <v>0</v>
      </c>
      <c r="BE87" s="32">
        <f t="shared" si="15"/>
        <v>0</v>
      </c>
      <c r="BF87" s="31">
        <f t="shared" si="15"/>
        <v>3.8776005740000001</v>
      </c>
      <c r="BG87" s="23">
        <f t="shared" si="15"/>
        <v>1.004395683</v>
      </c>
      <c r="BH87" s="23">
        <f t="shared" si="15"/>
        <v>0</v>
      </c>
      <c r="BI87" s="23">
        <f t="shared" si="15"/>
        <v>0</v>
      </c>
      <c r="BJ87" s="32">
        <f>SUM(BJ83:BJ86)</f>
        <v>2.0619385619999999</v>
      </c>
      <c r="BK87" s="32">
        <f>SUM(BK83:BK86)</f>
        <v>204.17413030900002</v>
      </c>
    </row>
    <row r="88" spans="1:63" ht="4.5" customHeight="1">
      <c r="A88" s="3"/>
      <c r="B88" s="7"/>
      <c r="C88" s="79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1"/>
    </row>
    <row r="89" spans="1:63">
      <c r="A89" s="3"/>
      <c r="B89" s="8" t="s">
        <v>88</v>
      </c>
      <c r="C89" s="23">
        <f t="shared" ref="C89:BJ89" si="16">C38+C65+C70+C79+C87</f>
        <v>0</v>
      </c>
      <c r="D89" s="23">
        <f t="shared" si="16"/>
        <v>509.68987678499991</v>
      </c>
      <c r="E89" s="23">
        <f t="shared" si="16"/>
        <v>0</v>
      </c>
      <c r="F89" s="23">
        <f t="shared" si="16"/>
        <v>0</v>
      </c>
      <c r="G89" s="23">
        <f t="shared" si="16"/>
        <v>0</v>
      </c>
      <c r="H89" s="23">
        <f t="shared" si="16"/>
        <v>4593.163503974999</v>
      </c>
      <c r="I89" s="23">
        <f t="shared" si="16"/>
        <v>29599.257864851003</v>
      </c>
      <c r="J89" s="23">
        <f t="shared" si="16"/>
        <v>2909.3596166839993</v>
      </c>
      <c r="K89" s="23">
        <f t="shared" si="16"/>
        <v>0</v>
      </c>
      <c r="L89" s="23">
        <f t="shared" si="16"/>
        <v>5516.1854646060001</v>
      </c>
      <c r="M89" s="23">
        <f t="shared" si="16"/>
        <v>0</v>
      </c>
      <c r="N89" s="23">
        <f t="shared" si="16"/>
        <v>0</v>
      </c>
      <c r="O89" s="23">
        <f t="shared" si="16"/>
        <v>0</v>
      </c>
      <c r="P89" s="23">
        <f t="shared" si="16"/>
        <v>0</v>
      </c>
      <c r="Q89" s="23">
        <f t="shared" si="16"/>
        <v>0</v>
      </c>
      <c r="R89" s="23">
        <f t="shared" si="16"/>
        <v>2108.3570140979996</v>
      </c>
      <c r="S89" s="23">
        <f t="shared" si="16"/>
        <v>1380.6681157179999</v>
      </c>
      <c r="T89" s="23">
        <f t="shared" si="16"/>
        <v>274.50599904799998</v>
      </c>
      <c r="U89" s="23">
        <f t="shared" si="16"/>
        <v>0</v>
      </c>
      <c r="V89" s="23">
        <f t="shared" si="16"/>
        <v>573.6591717959999</v>
      </c>
      <c r="W89" s="23">
        <f t="shared" si="16"/>
        <v>0</v>
      </c>
      <c r="X89" s="23">
        <f t="shared" si="16"/>
        <v>0</v>
      </c>
      <c r="Y89" s="23">
        <f t="shared" si="16"/>
        <v>0</v>
      </c>
      <c r="Z89" s="23">
        <f t="shared" si="16"/>
        <v>0</v>
      </c>
      <c r="AA89" s="23">
        <f t="shared" si="16"/>
        <v>0</v>
      </c>
      <c r="AB89" s="23">
        <f t="shared" si="16"/>
        <v>510.43697158400005</v>
      </c>
      <c r="AC89" s="23">
        <f t="shared" si="16"/>
        <v>308.93598053100004</v>
      </c>
      <c r="AD89" s="23">
        <f t="shared" si="16"/>
        <v>0</v>
      </c>
      <c r="AE89" s="23">
        <f t="shared" si="16"/>
        <v>0</v>
      </c>
      <c r="AF89" s="23">
        <f t="shared" si="16"/>
        <v>6321.5996764969987</v>
      </c>
      <c r="AG89" s="23">
        <f t="shared" si="16"/>
        <v>0</v>
      </c>
      <c r="AH89" s="23">
        <f t="shared" si="16"/>
        <v>0</v>
      </c>
      <c r="AI89" s="23">
        <f t="shared" si="16"/>
        <v>0</v>
      </c>
      <c r="AJ89" s="23">
        <f t="shared" si="16"/>
        <v>0</v>
      </c>
      <c r="AK89" s="23">
        <f t="shared" si="16"/>
        <v>0</v>
      </c>
      <c r="AL89" s="23">
        <f t="shared" si="16"/>
        <v>35.753300831000004</v>
      </c>
      <c r="AM89" s="23">
        <f t="shared" si="16"/>
        <v>27.695518412999995</v>
      </c>
      <c r="AN89" s="23">
        <f t="shared" si="16"/>
        <v>0</v>
      </c>
      <c r="AO89" s="23">
        <f t="shared" si="16"/>
        <v>0</v>
      </c>
      <c r="AP89" s="23">
        <f t="shared" si="16"/>
        <v>210.66410889299999</v>
      </c>
      <c r="AQ89" s="23">
        <f t="shared" si="16"/>
        <v>0</v>
      </c>
      <c r="AR89" s="23">
        <f t="shared" si="16"/>
        <v>0</v>
      </c>
      <c r="AS89" s="23">
        <f t="shared" si="16"/>
        <v>0</v>
      </c>
      <c r="AT89" s="23">
        <f t="shared" si="16"/>
        <v>0</v>
      </c>
      <c r="AU89" s="23">
        <f t="shared" si="16"/>
        <v>0</v>
      </c>
      <c r="AV89" s="23">
        <f t="shared" si="16"/>
        <v>23460.433102576993</v>
      </c>
      <c r="AW89" s="23">
        <f t="shared" si="16"/>
        <v>5310.1246567140006</v>
      </c>
      <c r="AX89" s="23">
        <f t="shared" si="16"/>
        <v>1.519149568</v>
      </c>
      <c r="AY89" s="23">
        <f t="shared" si="16"/>
        <v>3.2859338000000002E-2</v>
      </c>
      <c r="AZ89" s="35">
        <f t="shared" si="16"/>
        <v>21043.974231186003</v>
      </c>
      <c r="BA89" s="23">
        <f t="shared" si="16"/>
        <v>0</v>
      </c>
      <c r="BB89" s="23">
        <f t="shared" si="16"/>
        <v>0</v>
      </c>
      <c r="BC89" s="23">
        <f t="shared" si="16"/>
        <v>0</v>
      </c>
      <c r="BD89" s="23">
        <f t="shared" si="16"/>
        <v>0</v>
      </c>
      <c r="BE89" s="23">
        <f t="shared" si="16"/>
        <v>0</v>
      </c>
      <c r="BF89" s="23">
        <f t="shared" si="16"/>
        <v>8191.410085591001</v>
      </c>
      <c r="BG89" s="23">
        <f t="shared" si="16"/>
        <v>376.26282302299995</v>
      </c>
      <c r="BH89" s="23">
        <f t="shared" si="16"/>
        <v>6.7967971689999995</v>
      </c>
      <c r="BI89" s="23">
        <f t="shared" si="16"/>
        <v>0</v>
      </c>
      <c r="BJ89" s="23">
        <f t="shared" si="16"/>
        <v>2645.6737247409997</v>
      </c>
      <c r="BK89" s="23">
        <f>BK38+BK65+BK70+BK79+BK87</f>
        <v>115916.15961421699</v>
      </c>
    </row>
    <row r="90" spans="1:63" ht="4.5" customHeight="1">
      <c r="A90" s="3"/>
      <c r="B90" s="8"/>
      <c r="C90" s="82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83"/>
    </row>
    <row r="91" spans="1:63" ht="14.25" customHeight="1">
      <c r="A91" s="3" t="s">
        <v>89</v>
      </c>
      <c r="B91" s="67" t="s">
        <v>90</v>
      </c>
      <c r="C91" s="82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83"/>
    </row>
    <row r="92" spans="1:63" ht="14.25" customHeight="1">
      <c r="A92" s="3"/>
      <c r="B92" s="25" t="s">
        <v>91</v>
      </c>
      <c r="C92" s="56">
        <v>0</v>
      </c>
      <c r="D92" s="56">
        <v>0.90460449899999995</v>
      </c>
      <c r="E92" s="56">
        <v>0</v>
      </c>
      <c r="F92" s="56">
        <v>0</v>
      </c>
      <c r="G92" s="56">
        <v>0</v>
      </c>
      <c r="H92" s="56">
        <v>2.4946486E-2</v>
      </c>
      <c r="I92" s="56">
        <v>0</v>
      </c>
      <c r="J92" s="56">
        <v>0</v>
      </c>
      <c r="K92" s="56">
        <v>0</v>
      </c>
      <c r="L92" s="56">
        <v>6.6735980000000002E-3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2.6619262000000001E-2</v>
      </c>
      <c r="S92" s="56">
        <v>0</v>
      </c>
      <c r="T92" s="56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56">
        <v>0.52687721899999995</v>
      </c>
      <c r="AC92" s="56">
        <v>0</v>
      </c>
      <c r="AD92" s="56">
        <v>0</v>
      </c>
      <c r="AE92" s="56">
        <v>0</v>
      </c>
      <c r="AF92" s="56">
        <v>23.042954582</v>
      </c>
      <c r="AG92" s="56">
        <v>0</v>
      </c>
      <c r="AH92" s="56">
        <v>0</v>
      </c>
      <c r="AI92" s="56">
        <v>0</v>
      </c>
      <c r="AJ92" s="56">
        <v>0</v>
      </c>
      <c r="AK92" s="56">
        <v>0</v>
      </c>
      <c r="AL92" s="56">
        <v>2.1692297999999999E-2</v>
      </c>
      <c r="AM92" s="56">
        <v>0</v>
      </c>
      <c r="AN92" s="56">
        <v>0</v>
      </c>
      <c r="AO92" s="56">
        <v>0</v>
      </c>
      <c r="AP92" s="56">
        <v>0.68553756700000001</v>
      </c>
      <c r="AQ92" s="56">
        <v>0</v>
      </c>
      <c r="AR92" s="56">
        <v>0</v>
      </c>
      <c r="AS92" s="56">
        <v>0</v>
      </c>
      <c r="AT92" s="56">
        <v>0</v>
      </c>
      <c r="AU92" s="56">
        <v>0</v>
      </c>
      <c r="AV92" s="56">
        <v>0.101839969</v>
      </c>
      <c r="AW92" s="56">
        <v>0</v>
      </c>
      <c r="AX92" s="56">
        <v>0</v>
      </c>
      <c r="AY92" s="56">
        <v>0</v>
      </c>
      <c r="AZ92" s="56">
        <v>0.16877370999999999</v>
      </c>
      <c r="BA92" s="56">
        <v>0</v>
      </c>
      <c r="BB92" s="56">
        <v>0</v>
      </c>
      <c r="BC92" s="56">
        <v>0</v>
      </c>
      <c r="BD92" s="56">
        <v>0</v>
      </c>
      <c r="BE92" s="56">
        <v>0</v>
      </c>
      <c r="BF92" s="56">
        <v>3.3225960000000001E-3</v>
      </c>
      <c r="BG92" s="56">
        <v>0</v>
      </c>
      <c r="BH92" s="56">
        <v>0</v>
      </c>
      <c r="BI92" s="56">
        <v>0</v>
      </c>
      <c r="BJ92" s="56">
        <v>0</v>
      </c>
      <c r="BK92" s="47">
        <f>SUM(C92:BJ92)</f>
        <v>25.513841786000004</v>
      </c>
    </row>
    <row r="93" spans="1:63" ht="14.25" customHeight="1">
      <c r="A93" s="3"/>
      <c r="B93" s="68" t="s">
        <v>92</v>
      </c>
      <c r="C93" s="56">
        <v>0</v>
      </c>
      <c r="D93" s="56">
        <v>1.4225155679999999</v>
      </c>
      <c r="E93" s="56">
        <v>0</v>
      </c>
      <c r="F93" s="56">
        <v>0</v>
      </c>
      <c r="G93" s="56">
        <v>0</v>
      </c>
      <c r="H93" s="56">
        <v>0.293060706</v>
      </c>
      <c r="I93" s="56">
        <v>6.1066649999999998E-3</v>
      </c>
      <c r="J93" s="56">
        <v>0</v>
      </c>
      <c r="K93" s="56">
        <v>0</v>
      </c>
      <c r="L93" s="56">
        <v>0.46656293700000001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0.13684255400000001</v>
      </c>
      <c r="S93" s="56">
        <v>0</v>
      </c>
      <c r="T93" s="56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56">
        <v>1.7465055439999999</v>
      </c>
      <c r="AC93" s="56">
        <v>0</v>
      </c>
      <c r="AD93" s="56">
        <v>0</v>
      </c>
      <c r="AE93" s="56">
        <v>0</v>
      </c>
      <c r="AF93" s="56">
        <v>28.76229369</v>
      </c>
      <c r="AG93" s="56">
        <v>0</v>
      </c>
      <c r="AH93" s="56">
        <v>0</v>
      </c>
      <c r="AI93" s="56">
        <v>0</v>
      </c>
      <c r="AJ93" s="56">
        <v>0</v>
      </c>
      <c r="AK93" s="56">
        <v>0</v>
      </c>
      <c r="AL93" s="56">
        <v>0.499788397</v>
      </c>
      <c r="AM93" s="56">
        <v>0</v>
      </c>
      <c r="AN93" s="56">
        <v>0</v>
      </c>
      <c r="AO93" s="56">
        <v>0</v>
      </c>
      <c r="AP93" s="56">
        <v>1.239238713</v>
      </c>
      <c r="AQ93" s="56">
        <v>0</v>
      </c>
      <c r="AR93" s="56">
        <v>0</v>
      </c>
      <c r="AS93" s="56">
        <v>0</v>
      </c>
      <c r="AT93" s="56">
        <v>0</v>
      </c>
      <c r="AU93" s="56">
        <v>0</v>
      </c>
      <c r="AV93" s="56">
        <v>1.3720275150000001</v>
      </c>
      <c r="AW93" s="56">
        <v>1.4363923629999999</v>
      </c>
      <c r="AX93" s="56">
        <v>0</v>
      </c>
      <c r="AY93" s="56">
        <v>0</v>
      </c>
      <c r="AZ93" s="56">
        <v>3.857035164</v>
      </c>
      <c r="BA93" s="56">
        <v>0</v>
      </c>
      <c r="BB93" s="56">
        <v>0</v>
      </c>
      <c r="BC93" s="56">
        <v>0</v>
      </c>
      <c r="BD93" s="56">
        <v>0</v>
      </c>
      <c r="BE93" s="56">
        <v>0</v>
      </c>
      <c r="BF93" s="56">
        <v>0.20371072400000001</v>
      </c>
      <c r="BG93" s="56">
        <v>0</v>
      </c>
      <c r="BH93" s="56">
        <v>0</v>
      </c>
      <c r="BI93" s="56">
        <v>0</v>
      </c>
      <c r="BJ93" s="56">
        <v>0.39178644200000001</v>
      </c>
      <c r="BK93" s="47">
        <f>SUM(C93:BJ93)</f>
        <v>41.833866982000004</v>
      </c>
    </row>
    <row r="94" spans="1:63">
      <c r="A94" s="3"/>
      <c r="B94" s="68" t="s">
        <v>93</v>
      </c>
      <c r="C94" s="56">
        <v>0</v>
      </c>
      <c r="D94" s="56">
        <v>1.3601363790000001</v>
      </c>
      <c r="E94" s="56">
        <v>0</v>
      </c>
      <c r="F94" s="56">
        <v>0</v>
      </c>
      <c r="G94" s="56">
        <v>0</v>
      </c>
      <c r="H94" s="56">
        <v>0.14952549200000001</v>
      </c>
      <c r="I94" s="56">
        <v>7.67035E-4</v>
      </c>
      <c r="J94" s="56">
        <v>0</v>
      </c>
      <c r="K94" s="56">
        <v>0</v>
      </c>
      <c r="L94" s="56">
        <v>0.65057647600000001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6.9587297000000006E-2</v>
      </c>
      <c r="S94" s="56">
        <v>0</v>
      </c>
      <c r="T94" s="56">
        <v>0</v>
      </c>
      <c r="U94" s="56">
        <v>0</v>
      </c>
      <c r="V94" s="56">
        <v>4.8742710000000003E-3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56">
        <v>1.0947990670000001</v>
      </c>
      <c r="AC94" s="56">
        <v>0.43666515700000003</v>
      </c>
      <c r="AD94" s="56">
        <v>0</v>
      </c>
      <c r="AE94" s="56">
        <v>0</v>
      </c>
      <c r="AF94" s="56">
        <v>41.134894365999997</v>
      </c>
      <c r="AG94" s="56">
        <v>0</v>
      </c>
      <c r="AH94" s="56">
        <v>0</v>
      </c>
      <c r="AI94" s="56">
        <v>0</v>
      </c>
      <c r="AJ94" s="56">
        <v>0</v>
      </c>
      <c r="AK94" s="56">
        <v>0</v>
      </c>
      <c r="AL94" s="56">
        <v>6.6950649000000001E-2</v>
      </c>
      <c r="AM94" s="56">
        <v>0</v>
      </c>
      <c r="AN94" s="56">
        <v>0</v>
      </c>
      <c r="AO94" s="56">
        <v>0</v>
      </c>
      <c r="AP94" s="56">
        <v>1.2676908769999999</v>
      </c>
      <c r="AQ94" s="56">
        <v>0</v>
      </c>
      <c r="AR94" s="56">
        <v>0</v>
      </c>
      <c r="AS94" s="56">
        <v>0</v>
      </c>
      <c r="AT94" s="56">
        <v>0</v>
      </c>
      <c r="AU94" s="56">
        <v>0</v>
      </c>
      <c r="AV94" s="56">
        <v>1.3912902739999999</v>
      </c>
      <c r="AW94" s="56">
        <v>0.46800259700000002</v>
      </c>
      <c r="AX94" s="56">
        <v>0</v>
      </c>
      <c r="AY94" s="56">
        <v>0</v>
      </c>
      <c r="AZ94" s="56">
        <v>8.4394252170000001</v>
      </c>
      <c r="BA94" s="56">
        <v>0</v>
      </c>
      <c r="BB94" s="56">
        <v>0</v>
      </c>
      <c r="BC94" s="56">
        <v>0</v>
      </c>
      <c r="BD94" s="56">
        <v>0</v>
      </c>
      <c r="BE94" s="56">
        <v>0</v>
      </c>
      <c r="BF94" s="56">
        <v>5.1788163999999998E-2</v>
      </c>
      <c r="BG94" s="56">
        <v>0.77928669100000003</v>
      </c>
      <c r="BH94" s="56">
        <v>0</v>
      </c>
      <c r="BI94" s="56">
        <v>0</v>
      </c>
      <c r="BJ94" s="56">
        <v>9.9176583999999998E-2</v>
      </c>
      <c r="BK94" s="47">
        <f>SUM(C94:BJ94)</f>
        <v>57.465436593</v>
      </c>
    </row>
    <row r="95" spans="1:63" ht="13.5" thickBot="1">
      <c r="A95" s="9"/>
      <c r="B95" s="30" t="s">
        <v>76</v>
      </c>
      <c r="C95" s="42">
        <f>SUM(C92:C94)</f>
        <v>0</v>
      </c>
      <c r="D95" s="43">
        <f t="shared" ref="D95:BI95" si="17">SUM(D92:D94)</f>
        <v>3.6872564460000001</v>
      </c>
      <c r="E95" s="43">
        <f t="shared" si="17"/>
        <v>0</v>
      </c>
      <c r="F95" s="43">
        <f t="shared" si="17"/>
        <v>0</v>
      </c>
      <c r="G95" s="44">
        <f t="shared" si="17"/>
        <v>0</v>
      </c>
      <c r="H95" s="42">
        <f t="shared" si="17"/>
        <v>0.46753268400000003</v>
      </c>
      <c r="I95" s="43">
        <f t="shared" si="17"/>
        <v>6.8736999999999999E-3</v>
      </c>
      <c r="J95" s="43">
        <f t="shared" si="17"/>
        <v>0</v>
      </c>
      <c r="K95" s="43">
        <f t="shared" si="17"/>
        <v>0</v>
      </c>
      <c r="L95" s="44">
        <f t="shared" si="17"/>
        <v>1.123813011</v>
      </c>
      <c r="M95" s="42">
        <f t="shared" si="17"/>
        <v>0</v>
      </c>
      <c r="N95" s="43">
        <f t="shared" si="17"/>
        <v>0</v>
      </c>
      <c r="O95" s="43">
        <f t="shared" si="17"/>
        <v>0</v>
      </c>
      <c r="P95" s="43">
        <f t="shared" si="17"/>
        <v>0</v>
      </c>
      <c r="Q95" s="44">
        <f t="shared" si="17"/>
        <v>0</v>
      </c>
      <c r="R95" s="42">
        <f t="shared" si="17"/>
        <v>0.23304911300000003</v>
      </c>
      <c r="S95" s="43">
        <f t="shared" si="17"/>
        <v>0</v>
      </c>
      <c r="T95" s="43">
        <f t="shared" si="17"/>
        <v>0</v>
      </c>
      <c r="U95" s="43">
        <f t="shared" si="17"/>
        <v>0</v>
      </c>
      <c r="V95" s="44">
        <f t="shared" si="17"/>
        <v>4.8742710000000003E-3</v>
      </c>
      <c r="W95" s="42">
        <f t="shared" si="17"/>
        <v>0</v>
      </c>
      <c r="X95" s="43">
        <f t="shared" si="17"/>
        <v>0</v>
      </c>
      <c r="Y95" s="43">
        <f t="shared" si="17"/>
        <v>0</v>
      </c>
      <c r="Z95" s="43">
        <f t="shared" si="17"/>
        <v>0</v>
      </c>
      <c r="AA95" s="44">
        <f t="shared" si="17"/>
        <v>0</v>
      </c>
      <c r="AB95" s="42">
        <f t="shared" si="17"/>
        <v>3.3681818300000002</v>
      </c>
      <c r="AC95" s="43">
        <f t="shared" si="17"/>
        <v>0.43666515700000003</v>
      </c>
      <c r="AD95" s="43">
        <f t="shared" si="17"/>
        <v>0</v>
      </c>
      <c r="AE95" s="43">
        <f t="shared" si="17"/>
        <v>0</v>
      </c>
      <c r="AF95" s="44">
        <f t="shared" si="17"/>
        <v>92.940142637999998</v>
      </c>
      <c r="AG95" s="42">
        <f t="shared" si="17"/>
        <v>0</v>
      </c>
      <c r="AH95" s="43">
        <f t="shared" si="17"/>
        <v>0</v>
      </c>
      <c r="AI95" s="43">
        <f t="shared" si="17"/>
        <v>0</v>
      </c>
      <c r="AJ95" s="43">
        <f t="shared" si="17"/>
        <v>0</v>
      </c>
      <c r="AK95" s="44">
        <f t="shared" si="17"/>
        <v>0</v>
      </c>
      <c r="AL95" s="42">
        <f t="shared" si="17"/>
        <v>0.58843134399999997</v>
      </c>
      <c r="AM95" s="43">
        <f t="shared" si="17"/>
        <v>0</v>
      </c>
      <c r="AN95" s="43">
        <f t="shared" si="17"/>
        <v>0</v>
      </c>
      <c r="AO95" s="43">
        <f t="shared" si="17"/>
        <v>0</v>
      </c>
      <c r="AP95" s="44">
        <f t="shared" si="17"/>
        <v>3.1924671570000003</v>
      </c>
      <c r="AQ95" s="42">
        <f t="shared" si="17"/>
        <v>0</v>
      </c>
      <c r="AR95" s="43">
        <f t="shared" si="17"/>
        <v>0</v>
      </c>
      <c r="AS95" s="43">
        <f t="shared" si="17"/>
        <v>0</v>
      </c>
      <c r="AT95" s="43">
        <f t="shared" si="17"/>
        <v>0</v>
      </c>
      <c r="AU95" s="44">
        <f t="shared" si="17"/>
        <v>0</v>
      </c>
      <c r="AV95" s="42">
        <f t="shared" si="17"/>
        <v>2.8651577580000001</v>
      </c>
      <c r="AW95" s="43">
        <f t="shared" si="17"/>
        <v>1.9043949599999999</v>
      </c>
      <c r="AX95" s="43">
        <f t="shared" si="17"/>
        <v>0</v>
      </c>
      <c r="AY95" s="43">
        <f t="shared" si="17"/>
        <v>0</v>
      </c>
      <c r="AZ95" s="45">
        <f t="shared" si="17"/>
        <v>12.465234090999999</v>
      </c>
      <c r="BA95" s="42">
        <f t="shared" si="17"/>
        <v>0</v>
      </c>
      <c r="BB95" s="43">
        <f t="shared" si="17"/>
        <v>0</v>
      </c>
      <c r="BC95" s="43">
        <f t="shared" si="17"/>
        <v>0</v>
      </c>
      <c r="BD95" s="43">
        <f t="shared" si="17"/>
        <v>0</v>
      </c>
      <c r="BE95" s="44">
        <f t="shared" si="17"/>
        <v>0</v>
      </c>
      <c r="BF95" s="42">
        <f t="shared" si="17"/>
        <v>0.25882148400000005</v>
      </c>
      <c r="BG95" s="43">
        <f t="shared" si="17"/>
        <v>0.77928669100000003</v>
      </c>
      <c r="BH95" s="43">
        <f t="shared" si="17"/>
        <v>0</v>
      </c>
      <c r="BI95" s="43">
        <f t="shared" si="17"/>
        <v>0</v>
      </c>
      <c r="BJ95" s="44">
        <f>SUM(BJ92:BJ94)</f>
        <v>0.49096302600000002</v>
      </c>
      <c r="BK95" s="46">
        <f>SUM(BK92:BK94)</f>
        <v>124.81314536100001</v>
      </c>
    </row>
    <row r="96" spans="1:63" ht="4.5" customHeight="1">
      <c r="A96" s="3"/>
      <c r="B96" s="8"/>
      <c r="C96" s="82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83"/>
    </row>
  </sheetData>
  <mergeCells count="50">
    <mergeCell ref="A1:A5"/>
    <mergeCell ref="B1:B5"/>
    <mergeCell ref="C1:BK1"/>
    <mergeCell ref="C2:V2"/>
    <mergeCell ref="W2:AP2"/>
    <mergeCell ref="AG4:AK4"/>
    <mergeCell ref="H4:L4"/>
    <mergeCell ref="C80:BK80"/>
    <mergeCell ref="AV4:AZ4"/>
    <mergeCell ref="C3:L3"/>
    <mergeCell ref="AG3:AP3"/>
    <mergeCell ref="C4:G4"/>
    <mergeCell ref="AQ2:BJ2"/>
    <mergeCell ref="C7:BK7"/>
    <mergeCell ref="M4:Q4"/>
    <mergeCell ref="R4:V4"/>
    <mergeCell ref="AL4:AP4"/>
    <mergeCell ref="BA4:BE4"/>
    <mergeCell ref="BF4:BJ4"/>
    <mergeCell ref="BK2:BK5"/>
    <mergeCell ref="W3:AF3"/>
    <mergeCell ref="M3:V3"/>
    <mergeCell ref="W4:AA4"/>
    <mergeCell ref="AB4:AF4"/>
    <mergeCell ref="AQ3:AZ3"/>
    <mergeCell ref="BA3:BJ3"/>
    <mergeCell ref="C6:BK6"/>
    <mergeCell ref="AQ4:AU4"/>
    <mergeCell ref="C12:BK12"/>
    <mergeCell ref="C73:BK73"/>
    <mergeCell ref="C24:BK24"/>
    <mergeCell ref="C40:BK40"/>
    <mergeCell ref="C39:BK39"/>
    <mergeCell ref="C41:BK41"/>
    <mergeCell ref="C18:BK18"/>
    <mergeCell ref="C45:BK45"/>
    <mergeCell ref="C66:BK66"/>
    <mergeCell ref="C71:BK71"/>
    <mergeCell ref="C21:BK21"/>
    <mergeCell ref="C15:BK15"/>
    <mergeCell ref="C67:BK67"/>
    <mergeCell ref="C72:BK72"/>
    <mergeCell ref="C81:BK81"/>
    <mergeCell ref="C90:BK90"/>
    <mergeCell ref="C68:BK68"/>
    <mergeCell ref="C76:BK76"/>
    <mergeCell ref="C82:BK82"/>
    <mergeCell ref="C88:BK88"/>
    <mergeCell ref="C91:BK91"/>
    <mergeCell ref="C96:BK96"/>
  </mergeCells>
  <pageMargins left="0.7" right="0.7" top="0.37" bottom="0.37" header="0.3" footer="0.3"/>
  <pageSetup paperSize="8" orientation="landscape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B4" sqref="B4"/>
    </sheetView>
  </sheetViews>
  <sheetFormatPr defaultColWidth="0" defaultRowHeight="12.75" zeroHeight="1"/>
  <cols>
    <col min="1" max="1" width="9.140625" customWidth="1"/>
    <col min="2" max="2" width="25.28515625" bestFit="1" customWidth="1"/>
    <col min="3" max="3" width="15.42578125" customWidth="1"/>
    <col min="4" max="5" width="18.28515625" bestFit="1" customWidth="1"/>
    <col min="6" max="6" width="14.5703125" customWidth="1"/>
    <col min="7" max="7" width="19.85546875" bestFit="1" customWidth="1"/>
    <col min="8" max="8" width="15.85546875" bestFit="1" customWidth="1"/>
    <col min="9" max="9" width="17" bestFit="1" customWidth="1"/>
    <col min="10" max="10" width="19.85546875" bestFit="1" customWidth="1"/>
  </cols>
  <sheetData>
    <row r="1" spans="1:10" ht="16.5" customHeight="1">
      <c r="A1" s="112" t="s">
        <v>94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16.5" customHeight="1">
      <c r="A2" s="112" t="s">
        <v>95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16.5" customHeight="1">
      <c r="A3" s="48" t="s">
        <v>0</v>
      </c>
      <c r="B3" s="70" t="s">
        <v>96</v>
      </c>
      <c r="C3" s="70" t="s">
        <v>97</v>
      </c>
      <c r="D3" s="70" t="s">
        <v>98</v>
      </c>
      <c r="E3" s="70" t="s">
        <v>49</v>
      </c>
      <c r="F3" s="70" t="s">
        <v>74</v>
      </c>
      <c r="G3" s="70" t="s">
        <v>82</v>
      </c>
      <c r="H3" s="70" t="s">
        <v>99</v>
      </c>
      <c r="I3" s="70" t="s">
        <v>100</v>
      </c>
      <c r="J3" s="70" t="s">
        <v>101</v>
      </c>
    </row>
    <row r="4" spans="1:10" ht="16.5" customHeight="1">
      <c r="A4" s="26">
        <v>1</v>
      </c>
      <c r="B4" s="27" t="s">
        <v>102</v>
      </c>
      <c r="C4" s="71">
        <v>1.1887721E-2</v>
      </c>
      <c r="D4" s="71">
        <v>1.7536851999999999E-2</v>
      </c>
      <c r="E4" s="71">
        <v>4.4101975839999996</v>
      </c>
      <c r="F4" s="71">
        <v>0</v>
      </c>
      <c r="G4" s="71">
        <v>0</v>
      </c>
      <c r="H4" s="72">
        <v>0</v>
      </c>
      <c r="I4" s="71">
        <v>0</v>
      </c>
      <c r="J4" s="71">
        <v>0</v>
      </c>
    </row>
    <row r="5" spans="1:10" ht="16.5" customHeight="1">
      <c r="A5" s="26">
        <v>2</v>
      </c>
      <c r="B5" s="28" t="s">
        <v>103</v>
      </c>
      <c r="C5" s="71">
        <v>151.91052441900001</v>
      </c>
      <c r="D5" s="71">
        <v>122.51750097</v>
      </c>
      <c r="E5" s="71">
        <v>1461.066439166</v>
      </c>
      <c r="F5" s="71">
        <v>0</v>
      </c>
      <c r="G5" s="71">
        <v>2.1868351210000001</v>
      </c>
      <c r="H5" s="72">
        <v>0</v>
      </c>
      <c r="I5" s="71">
        <v>0</v>
      </c>
      <c r="J5" s="71">
        <v>1.1163434050000001</v>
      </c>
    </row>
    <row r="6" spans="1:10" ht="16.5" customHeight="1">
      <c r="A6" s="26">
        <v>3</v>
      </c>
      <c r="B6" s="27" t="s">
        <v>104</v>
      </c>
      <c r="C6" s="71">
        <v>1.2851438E-2</v>
      </c>
      <c r="D6" s="71">
        <v>3.2775510000000001E-2</v>
      </c>
      <c r="E6" s="71">
        <v>20.472434068999998</v>
      </c>
      <c r="F6" s="71">
        <v>0</v>
      </c>
      <c r="G6" s="71">
        <v>1.8009000000000001E-2</v>
      </c>
      <c r="H6" s="72">
        <v>0</v>
      </c>
      <c r="I6" s="71">
        <v>0</v>
      </c>
      <c r="J6" s="71">
        <v>0</v>
      </c>
    </row>
    <row r="7" spans="1:10" ht="16.5" customHeight="1">
      <c r="A7" s="26">
        <v>4</v>
      </c>
      <c r="B7" s="28" t="s">
        <v>105</v>
      </c>
      <c r="C7" s="71">
        <v>3.9952186099999998</v>
      </c>
      <c r="D7" s="71">
        <v>9.7051619050000006</v>
      </c>
      <c r="E7" s="71">
        <v>212.422763817</v>
      </c>
      <c r="F7" s="71">
        <v>0</v>
      </c>
      <c r="G7" s="71">
        <v>0.102035368</v>
      </c>
      <c r="H7" s="72">
        <v>0</v>
      </c>
      <c r="I7" s="71">
        <v>0</v>
      </c>
      <c r="J7" s="71">
        <v>1.9970449999999998E-3</v>
      </c>
    </row>
    <row r="8" spans="1:10" ht="16.5" customHeight="1">
      <c r="A8" s="26">
        <v>5</v>
      </c>
      <c r="B8" s="28" t="s">
        <v>106</v>
      </c>
      <c r="C8" s="71">
        <v>17.727336708999999</v>
      </c>
      <c r="D8" s="71">
        <v>9.7744223590000008</v>
      </c>
      <c r="E8" s="71">
        <v>563.38173410900004</v>
      </c>
      <c r="F8" s="71">
        <v>0</v>
      </c>
      <c r="G8" s="71">
        <v>0.58218499899999998</v>
      </c>
      <c r="H8" s="72">
        <v>0</v>
      </c>
      <c r="I8" s="71">
        <v>0</v>
      </c>
      <c r="J8" s="71">
        <v>7.5703797000000003E-2</v>
      </c>
    </row>
    <row r="9" spans="1:10" ht="16.5" customHeight="1">
      <c r="A9" s="26">
        <v>6</v>
      </c>
      <c r="B9" s="28" t="s">
        <v>107</v>
      </c>
      <c r="C9" s="71">
        <v>7.5895568359999999</v>
      </c>
      <c r="D9" s="71">
        <v>26.017573121000002</v>
      </c>
      <c r="E9" s="71">
        <v>446.32542191499999</v>
      </c>
      <c r="F9" s="71">
        <v>0</v>
      </c>
      <c r="G9" s="71">
        <v>5.9289109480000004</v>
      </c>
      <c r="H9" s="72">
        <v>0</v>
      </c>
      <c r="I9" s="71">
        <v>0</v>
      </c>
      <c r="J9" s="71">
        <v>0.103689078</v>
      </c>
    </row>
    <row r="10" spans="1:10" ht="16.5" customHeight="1">
      <c r="A10" s="26">
        <v>7</v>
      </c>
      <c r="B10" s="28" t="s">
        <v>108</v>
      </c>
      <c r="C10" s="71">
        <v>6.0902834190000004</v>
      </c>
      <c r="D10" s="71">
        <v>55.105001903999998</v>
      </c>
      <c r="E10" s="71">
        <v>293.58973974499997</v>
      </c>
      <c r="F10" s="71">
        <v>0</v>
      </c>
      <c r="G10" s="71">
        <v>0.87389161800000004</v>
      </c>
      <c r="H10" s="72">
        <v>0</v>
      </c>
      <c r="I10" s="71">
        <v>0</v>
      </c>
      <c r="J10" s="71">
        <v>7.4336960000000001E-3</v>
      </c>
    </row>
    <row r="11" spans="1:10" ht="16.5" customHeight="1">
      <c r="A11" s="26">
        <v>8</v>
      </c>
      <c r="B11" s="27" t="s">
        <v>109</v>
      </c>
      <c r="C11" s="71">
        <v>0.22315626399999999</v>
      </c>
      <c r="D11" s="71">
        <v>5.9974970000000002E-2</v>
      </c>
      <c r="E11" s="71">
        <v>22.530955979000002</v>
      </c>
      <c r="F11" s="71">
        <v>0</v>
      </c>
      <c r="G11" s="71">
        <v>5.6345370000000002E-3</v>
      </c>
      <c r="H11" s="72">
        <v>0</v>
      </c>
      <c r="I11" s="71">
        <v>0</v>
      </c>
      <c r="J11" s="71">
        <v>0</v>
      </c>
    </row>
    <row r="12" spans="1:10" ht="16.5" customHeight="1">
      <c r="A12" s="26">
        <v>9</v>
      </c>
      <c r="B12" s="27" t="s">
        <v>110</v>
      </c>
      <c r="C12" s="71">
        <v>4.7820749000000003E-2</v>
      </c>
      <c r="D12" s="71">
        <v>0.15306238</v>
      </c>
      <c r="E12" s="71">
        <v>10.369481787</v>
      </c>
      <c r="F12" s="71">
        <v>0</v>
      </c>
      <c r="G12" s="71">
        <v>1.1334669E-2</v>
      </c>
      <c r="H12" s="72">
        <v>0</v>
      </c>
      <c r="I12" s="71">
        <v>0</v>
      </c>
      <c r="J12" s="71">
        <v>0</v>
      </c>
    </row>
    <row r="13" spans="1:10" ht="16.5" customHeight="1">
      <c r="A13" s="26">
        <v>10</v>
      </c>
      <c r="B13" s="28" t="s">
        <v>111</v>
      </c>
      <c r="C13" s="71">
        <v>12.060298219</v>
      </c>
      <c r="D13" s="71">
        <v>35.968605722</v>
      </c>
      <c r="E13" s="71">
        <v>454.65348904500001</v>
      </c>
      <c r="F13" s="71">
        <v>0</v>
      </c>
      <c r="G13" s="71">
        <v>0.81322979500000003</v>
      </c>
      <c r="H13" s="72">
        <v>0</v>
      </c>
      <c r="I13" s="71">
        <v>0</v>
      </c>
      <c r="J13" s="71">
        <v>3.2945632000000002E-2</v>
      </c>
    </row>
    <row r="14" spans="1:10" ht="16.5" customHeight="1">
      <c r="A14" s="26">
        <v>11</v>
      </c>
      <c r="B14" s="28" t="s">
        <v>112</v>
      </c>
      <c r="C14" s="71">
        <v>678.698441699</v>
      </c>
      <c r="D14" s="71">
        <v>779.98754507700005</v>
      </c>
      <c r="E14" s="71">
        <v>6794.4809244870003</v>
      </c>
      <c r="F14" s="71">
        <v>0</v>
      </c>
      <c r="G14" s="71">
        <v>3.9122735400000002</v>
      </c>
      <c r="H14" s="72">
        <v>0</v>
      </c>
      <c r="I14" s="71">
        <v>0</v>
      </c>
      <c r="J14" s="71">
        <v>0.81754810899999997</v>
      </c>
    </row>
    <row r="15" spans="1:10" ht="16.5" customHeight="1">
      <c r="A15" s="26">
        <v>12</v>
      </c>
      <c r="B15" s="28" t="s">
        <v>113</v>
      </c>
      <c r="C15" s="71">
        <v>1077.858317399</v>
      </c>
      <c r="D15" s="71">
        <v>918.99901370199996</v>
      </c>
      <c r="E15" s="71">
        <v>2292.7633342290001</v>
      </c>
      <c r="F15" s="71">
        <v>0</v>
      </c>
      <c r="G15" s="71">
        <v>10.204076179999999</v>
      </c>
      <c r="H15" s="72">
        <v>0</v>
      </c>
      <c r="I15" s="71">
        <v>0</v>
      </c>
      <c r="J15" s="71">
        <v>3.4432377010000002</v>
      </c>
    </row>
    <row r="16" spans="1:10" ht="16.5" customHeight="1">
      <c r="A16" s="26">
        <v>13</v>
      </c>
      <c r="B16" s="28" t="s">
        <v>114</v>
      </c>
      <c r="C16" s="71">
        <v>1.2696281840000001</v>
      </c>
      <c r="D16" s="71">
        <v>8.512980185</v>
      </c>
      <c r="E16" s="71">
        <v>152.584158218</v>
      </c>
      <c r="F16" s="71">
        <v>0</v>
      </c>
      <c r="G16" s="71">
        <v>0.100167144</v>
      </c>
      <c r="H16" s="72">
        <v>0</v>
      </c>
      <c r="I16" s="71">
        <v>0</v>
      </c>
      <c r="J16" s="71">
        <v>8.3747800000000001E-4</v>
      </c>
    </row>
    <row r="17" spans="1:10" ht="16.5" customHeight="1">
      <c r="A17" s="26">
        <v>14</v>
      </c>
      <c r="B17" s="28" t="s">
        <v>115</v>
      </c>
      <c r="C17" s="71">
        <v>0.69557725599999998</v>
      </c>
      <c r="D17" s="71">
        <v>1.695167775</v>
      </c>
      <c r="E17" s="71">
        <v>64.436908278999994</v>
      </c>
      <c r="F17" s="71">
        <v>0</v>
      </c>
      <c r="G17" s="71">
        <v>2.0442622000000001E-2</v>
      </c>
      <c r="H17" s="72">
        <v>0</v>
      </c>
      <c r="I17" s="71">
        <v>0</v>
      </c>
      <c r="J17" s="71">
        <v>0</v>
      </c>
    </row>
    <row r="18" spans="1:10" ht="16.5" customHeight="1">
      <c r="A18" s="26">
        <v>15</v>
      </c>
      <c r="B18" s="28" t="s">
        <v>116</v>
      </c>
      <c r="C18" s="71">
        <v>19.847330959000001</v>
      </c>
      <c r="D18" s="71">
        <v>19.209259511999999</v>
      </c>
      <c r="E18" s="71">
        <v>661.98412022100001</v>
      </c>
      <c r="F18" s="71">
        <v>0</v>
      </c>
      <c r="G18" s="71">
        <v>0.50998340499999995</v>
      </c>
      <c r="H18" s="72">
        <v>0</v>
      </c>
      <c r="I18" s="71">
        <v>0</v>
      </c>
      <c r="J18" s="71">
        <v>7.4169869999999999E-3</v>
      </c>
    </row>
    <row r="19" spans="1:10" ht="16.5" customHeight="1">
      <c r="A19" s="26">
        <v>16</v>
      </c>
      <c r="B19" s="28" t="s">
        <v>117</v>
      </c>
      <c r="C19" s="71">
        <v>1989.7068337010001</v>
      </c>
      <c r="D19" s="71">
        <v>1651.9055203400001</v>
      </c>
      <c r="E19" s="71">
        <v>5468.7780902229997</v>
      </c>
      <c r="F19" s="71">
        <v>0</v>
      </c>
      <c r="G19" s="71">
        <v>15.039619294</v>
      </c>
      <c r="H19" s="72">
        <v>0</v>
      </c>
      <c r="I19" s="71">
        <v>0</v>
      </c>
      <c r="J19" s="71">
        <v>3.4781611099999998</v>
      </c>
    </row>
    <row r="20" spans="1:10" ht="16.5" customHeight="1">
      <c r="A20" s="26">
        <v>17</v>
      </c>
      <c r="B20" s="28" t="s">
        <v>118</v>
      </c>
      <c r="C20" s="71">
        <v>93.001722971000007</v>
      </c>
      <c r="D20" s="71">
        <v>316.22261272499998</v>
      </c>
      <c r="E20" s="71">
        <v>1146.938301791</v>
      </c>
      <c r="F20" s="71">
        <v>0</v>
      </c>
      <c r="G20" s="71">
        <v>6.7026476060000002</v>
      </c>
      <c r="H20" s="72">
        <v>0</v>
      </c>
      <c r="I20" s="71">
        <v>0</v>
      </c>
      <c r="J20" s="71">
        <v>6.4981048619999999</v>
      </c>
    </row>
    <row r="21" spans="1:10" ht="16.5" customHeight="1">
      <c r="A21" s="26">
        <v>18</v>
      </c>
      <c r="B21" s="27" t="s">
        <v>119</v>
      </c>
      <c r="C21" s="71">
        <v>0</v>
      </c>
      <c r="D21" s="71">
        <v>0</v>
      </c>
      <c r="E21" s="71">
        <v>0.42969011400000001</v>
      </c>
      <c r="F21" s="71">
        <v>0</v>
      </c>
      <c r="G21" s="71">
        <v>0</v>
      </c>
      <c r="H21" s="72">
        <v>0</v>
      </c>
      <c r="I21" s="71">
        <v>0</v>
      </c>
      <c r="J21" s="71">
        <v>0</v>
      </c>
    </row>
    <row r="22" spans="1:10" ht="16.5" customHeight="1">
      <c r="A22" s="26">
        <v>19</v>
      </c>
      <c r="B22" s="28" t="s">
        <v>120</v>
      </c>
      <c r="C22" s="71">
        <v>285.30943745899998</v>
      </c>
      <c r="D22" s="71">
        <v>163.039737264</v>
      </c>
      <c r="E22" s="71">
        <v>1328.162906264</v>
      </c>
      <c r="F22" s="71">
        <v>0</v>
      </c>
      <c r="G22" s="71">
        <v>0.80085392700000002</v>
      </c>
      <c r="H22" s="72">
        <v>0</v>
      </c>
      <c r="I22" s="71">
        <v>0</v>
      </c>
      <c r="J22" s="71">
        <v>6.3186366999999993E-2</v>
      </c>
    </row>
    <row r="23" spans="1:10" ht="16.5" customHeight="1">
      <c r="A23" s="26">
        <v>20</v>
      </c>
      <c r="B23" s="28" t="s">
        <v>121</v>
      </c>
      <c r="C23" s="71">
        <v>14419.075236788</v>
      </c>
      <c r="D23" s="71">
        <v>8590.9243189320005</v>
      </c>
      <c r="E23" s="71">
        <v>23877.464678351</v>
      </c>
      <c r="F23" s="71">
        <v>0</v>
      </c>
      <c r="G23" s="71">
        <v>74.295591684000001</v>
      </c>
      <c r="H23" s="72">
        <v>0</v>
      </c>
      <c r="I23" s="71">
        <v>0</v>
      </c>
      <c r="J23" s="71">
        <v>62.970377341000003</v>
      </c>
    </row>
    <row r="24" spans="1:10" ht="16.5" customHeight="1">
      <c r="A24" s="26">
        <v>21</v>
      </c>
      <c r="B24" s="27" t="s">
        <v>122</v>
      </c>
      <c r="C24" s="71">
        <v>0.60155685299999995</v>
      </c>
      <c r="D24" s="71">
        <v>7.7075913999999995E-2</v>
      </c>
      <c r="E24" s="71">
        <v>10.596629622</v>
      </c>
      <c r="F24" s="71">
        <v>0</v>
      </c>
      <c r="G24" s="71">
        <v>9.4932969999999995E-3</v>
      </c>
      <c r="H24" s="72">
        <v>0</v>
      </c>
      <c r="I24" s="71">
        <v>0</v>
      </c>
      <c r="J24" s="71">
        <v>0</v>
      </c>
    </row>
    <row r="25" spans="1:10" ht="16.5" customHeight="1">
      <c r="A25" s="26">
        <v>22</v>
      </c>
      <c r="B25" s="28" t="s">
        <v>123</v>
      </c>
      <c r="C25" s="71">
        <v>0.23093091600000001</v>
      </c>
      <c r="D25" s="71">
        <v>0.738381018</v>
      </c>
      <c r="E25" s="71">
        <v>17.402962336000002</v>
      </c>
      <c r="F25" s="71">
        <v>0</v>
      </c>
      <c r="G25" s="71">
        <v>6.6390310000000001E-3</v>
      </c>
      <c r="H25" s="72">
        <v>0</v>
      </c>
      <c r="I25" s="71">
        <v>0</v>
      </c>
      <c r="J25" s="71">
        <v>0</v>
      </c>
    </row>
    <row r="26" spans="1:10" ht="16.5" customHeight="1">
      <c r="A26" s="26">
        <v>23</v>
      </c>
      <c r="B26" s="27" t="s">
        <v>124</v>
      </c>
      <c r="C26" s="71">
        <v>0.41312009999999999</v>
      </c>
      <c r="D26" s="71">
        <v>0</v>
      </c>
      <c r="E26" s="71">
        <v>3.3497079169999999</v>
      </c>
      <c r="F26" s="71">
        <v>0</v>
      </c>
      <c r="G26" s="71">
        <v>0</v>
      </c>
      <c r="H26" s="72">
        <v>0</v>
      </c>
      <c r="I26" s="71">
        <v>0</v>
      </c>
      <c r="J26" s="71">
        <v>0</v>
      </c>
    </row>
    <row r="27" spans="1:10" ht="16.5" customHeight="1">
      <c r="A27" s="26">
        <v>24</v>
      </c>
      <c r="B27" s="27" t="s">
        <v>125</v>
      </c>
      <c r="C27" s="71">
        <v>0.16960797799999999</v>
      </c>
      <c r="D27" s="71">
        <v>1.7396044260000001</v>
      </c>
      <c r="E27" s="71">
        <v>13.414309339000001</v>
      </c>
      <c r="F27" s="71">
        <v>0</v>
      </c>
      <c r="G27" s="71">
        <v>0</v>
      </c>
      <c r="H27" s="72">
        <v>0</v>
      </c>
      <c r="I27" s="71">
        <v>0</v>
      </c>
      <c r="J27" s="71">
        <v>0</v>
      </c>
    </row>
    <row r="28" spans="1:10" ht="16.5" customHeight="1">
      <c r="A28" s="26">
        <v>25</v>
      </c>
      <c r="B28" s="28" t="s">
        <v>126</v>
      </c>
      <c r="C28" s="71">
        <v>1273.692734948</v>
      </c>
      <c r="D28" s="71">
        <v>4318.6822632040003</v>
      </c>
      <c r="E28" s="71">
        <v>5960.440106471</v>
      </c>
      <c r="F28" s="71">
        <v>0</v>
      </c>
      <c r="G28" s="71">
        <v>25.058598496999998</v>
      </c>
      <c r="H28" s="72">
        <v>0</v>
      </c>
      <c r="I28" s="71">
        <v>0</v>
      </c>
      <c r="J28" s="71">
        <v>5.3244119459999997</v>
      </c>
    </row>
    <row r="29" spans="1:10" ht="16.5" customHeight="1">
      <c r="A29" s="26">
        <v>26</v>
      </c>
      <c r="B29" s="28" t="s">
        <v>127</v>
      </c>
      <c r="C29" s="49">
        <v>4.9155012539999996</v>
      </c>
      <c r="D29" s="71">
        <v>19.095889149000001</v>
      </c>
      <c r="E29" s="49">
        <v>456.07037492699999</v>
      </c>
      <c r="F29" s="71">
        <v>0</v>
      </c>
      <c r="G29" s="49">
        <v>0.43192567999999998</v>
      </c>
      <c r="H29" s="72">
        <v>0</v>
      </c>
      <c r="I29" s="71">
        <v>0</v>
      </c>
      <c r="J29" s="49">
        <v>0.77780791699999996</v>
      </c>
    </row>
    <row r="30" spans="1:10" ht="16.5" customHeight="1">
      <c r="A30" s="26">
        <v>27</v>
      </c>
      <c r="B30" s="28" t="s">
        <v>53</v>
      </c>
      <c r="C30" s="71">
        <v>777.20220457999994</v>
      </c>
      <c r="D30" s="71">
        <v>571.58554031400001</v>
      </c>
      <c r="E30" s="71">
        <v>5080.9828388229998</v>
      </c>
      <c r="F30" s="71">
        <v>0</v>
      </c>
      <c r="G30" s="71">
        <v>27.336347137000001</v>
      </c>
      <c r="H30" s="72">
        <v>0</v>
      </c>
      <c r="I30" s="71">
        <v>0</v>
      </c>
      <c r="J30" s="71">
        <v>17.404985019000002</v>
      </c>
    </row>
    <row r="31" spans="1:10" ht="16.5" customHeight="1">
      <c r="A31" s="26">
        <v>28</v>
      </c>
      <c r="B31" s="28" t="s">
        <v>128</v>
      </c>
      <c r="C31" s="49">
        <v>0.74684631099999998</v>
      </c>
      <c r="D31" s="71">
        <v>2.1007014420000001</v>
      </c>
      <c r="E31" s="49">
        <v>39.462877857000002</v>
      </c>
      <c r="F31" s="71">
        <v>0</v>
      </c>
      <c r="G31" s="49">
        <v>0.17421708399999999</v>
      </c>
      <c r="H31" s="72">
        <v>0</v>
      </c>
      <c r="I31" s="71">
        <v>0</v>
      </c>
      <c r="J31" s="49">
        <v>6.6613299999999996E-4</v>
      </c>
    </row>
    <row r="32" spans="1:10" ht="16.5" customHeight="1">
      <c r="A32" s="26">
        <v>29</v>
      </c>
      <c r="B32" s="28" t="s">
        <v>129</v>
      </c>
      <c r="C32" s="71">
        <v>12.880338471</v>
      </c>
      <c r="D32" s="71">
        <v>61.559549869000001</v>
      </c>
      <c r="E32" s="71">
        <v>1076.192163187</v>
      </c>
      <c r="F32" s="71">
        <v>0</v>
      </c>
      <c r="G32" s="71">
        <v>2.5527828100000001</v>
      </c>
      <c r="H32" s="72">
        <v>0</v>
      </c>
      <c r="I32" s="71">
        <v>0</v>
      </c>
      <c r="J32" s="71">
        <v>0.99795888200000005</v>
      </c>
    </row>
    <row r="33" spans="1:10" ht="16.5" customHeight="1">
      <c r="A33" s="26">
        <v>30</v>
      </c>
      <c r="B33" s="28" t="s">
        <v>130</v>
      </c>
      <c r="C33" s="71">
        <v>73.959341226000006</v>
      </c>
      <c r="D33" s="71">
        <v>55.365193427000001</v>
      </c>
      <c r="E33" s="71">
        <v>1389.7186219329999</v>
      </c>
      <c r="F33" s="71">
        <v>0</v>
      </c>
      <c r="G33" s="71">
        <v>1.113680081</v>
      </c>
      <c r="H33" s="72">
        <v>0</v>
      </c>
      <c r="I33" s="71">
        <v>0</v>
      </c>
      <c r="J33" s="71">
        <v>0.20286391600000001</v>
      </c>
    </row>
    <row r="34" spans="1:10" ht="16.5" customHeight="1">
      <c r="A34" s="26">
        <v>31</v>
      </c>
      <c r="B34" s="27" t="s">
        <v>131</v>
      </c>
      <c r="C34" s="71">
        <v>0.28051269899999998</v>
      </c>
      <c r="D34" s="71">
        <v>22.210928771999999</v>
      </c>
      <c r="E34" s="71">
        <v>33.685137986000001</v>
      </c>
      <c r="F34" s="71">
        <v>0</v>
      </c>
      <c r="G34" s="71">
        <v>6.8012599999999997E-4</v>
      </c>
      <c r="H34" s="72">
        <v>0</v>
      </c>
      <c r="I34" s="71">
        <v>0</v>
      </c>
      <c r="J34" s="71">
        <v>0</v>
      </c>
    </row>
    <row r="35" spans="1:10" ht="16.5" customHeight="1">
      <c r="A35" s="26">
        <v>32</v>
      </c>
      <c r="B35" s="28" t="s">
        <v>132</v>
      </c>
      <c r="C35" s="71">
        <v>1778.7191982480001</v>
      </c>
      <c r="D35" s="71">
        <v>1854.9231749529999</v>
      </c>
      <c r="E35" s="71">
        <v>3416.4437299709998</v>
      </c>
      <c r="F35" s="71">
        <v>0</v>
      </c>
      <c r="G35" s="71">
        <v>9.1696975429999998</v>
      </c>
      <c r="H35" s="72">
        <v>0</v>
      </c>
      <c r="I35" s="71">
        <v>0</v>
      </c>
      <c r="J35" s="71">
        <v>12.838503106999999</v>
      </c>
    </row>
    <row r="36" spans="1:10" ht="16.5" customHeight="1">
      <c r="A36" s="26">
        <v>33</v>
      </c>
      <c r="B36" s="28" t="s">
        <v>133</v>
      </c>
      <c r="C36" s="71">
        <v>208.49373184000001</v>
      </c>
      <c r="D36" s="71">
        <v>509.43995331999997</v>
      </c>
      <c r="E36" s="71">
        <v>1147.968170005</v>
      </c>
      <c r="F36" s="71">
        <v>0</v>
      </c>
      <c r="G36" s="71">
        <v>1.887704195</v>
      </c>
      <c r="H36" s="72">
        <v>0</v>
      </c>
      <c r="I36" s="71">
        <v>0</v>
      </c>
      <c r="J36" s="71">
        <v>0.78591336300000003</v>
      </c>
    </row>
    <row r="37" spans="1:10" ht="16.5" customHeight="1">
      <c r="A37" s="26">
        <v>34</v>
      </c>
      <c r="B37" s="28" t="s">
        <v>134</v>
      </c>
      <c r="C37" s="71">
        <v>0.21355526899999999</v>
      </c>
      <c r="D37" s="71">
        <v>0.21437861499999999</v>
      </c>
      <c r="E37" s="71">
        <v>10.062346268000001</v>
      </c>
      <c r="F37" s="71">
        <v>0</v>
      </c>
      <c r="G37" s="71">
        <v>1.6212562999999999E-2</v>
      </c>
      <c r="H37" s="72">
        <v>0</v>
      </c>
      <c r="I37" s="71">
        <v>0</v>
      </c>
      <c r="J37" s="71">
        <v>0</v>
      </c>
    </row>
    <row r="38" spans="1:10" ht="16.5" customHeight="1">
      <c r="A38" s="26">
        <v>35</v>
      </c>
      <c r="B38" s="28" t="s">
        <v>135</v>
      </c>
      <c r="C38" s="71">
        <v>151.65718417799999</v>
      </c>
      <c r="D38" s="71">
        <v>476.80229252999999</v>
      </c>
      <c r="E38" s="71">
        <v>3542.6057465560002</v>
      </c>
      <c r="F38" s="71">
        <v>0</v>
      </c>
      <c r="G38" s="71">
        <v>2.9203673540000001</v>
      </c>
      <c r="H38" s="72">
        <v>0</v>
      </c>
      <c r="I38" s="71">
        <v>0</v>
      </c>
      <c r="J38" s="71">
        <v>1.187233054</v>
      </c>
    </row>
    <row r="39" spans="1:10" ht="16.5" customHeight="1">
      <c r="A39" s="26">
        <v>36</v>
      </c>
      <c r="B39" s="28" t="s">
        <v>136</v>
      </c>
      <c r="C39" s="71">
        <v>2.169649583</v>
      </c>
      <c r="D39" s="71">
        <v>17.434247553999999</v>
      </c>
      <c r="E39" s="71">
        <v>295.12537819200003</v>
      </c>
      <c r="F39" s="71">
        <v>0</v>
      </c>
      <c r="G39" s="71">
        <v>0.479544737</v>
      </c>
      <c r="H39" s="72">
        <v>0</v>
      </c>
      <c r="I39" s="71">
        <v>0</v>
      </c>
      <c r="J39" s="71">
        <v>2.681386E-3</v>
      </c>
    </row>
    <row r="40" spans="1:10" ht="16.5" customHeight="1">
      <c r="A40" s="26">
        <v>37</v>
      </c>
      <c r="B40" s="28" t="s">
        <v>137</v>
      </c>
      <c r="C40" s="71">
        <v>200.89801678399999</v>
      </c>
      <c r="D40" s="71">
        <v>825.43254143599995</v>
      </c>
      <c r="E40" s="71">
        <v>3241.59426033</v>
      </c>
      <c r="F40" s="71">
        <v>0</v>
      </c>
      <c r="G40" s="71">
        <v>10.908518717</v>
      </c>
      <c r="H40" s="72">
        <v>0</v>
      </c>
      <c r="I40" s="71">
        <v>0</v>
      </c>
      <c r="J40" s="71">
        <v>6.6731380299999996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5B896C-7407-445E-9E56-82F9F04F6A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23AACE-8D08-4404-94EF-6C54BD638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>PUBLIC</cp:keywords>
  <dc:description>PUBLIC</dc:description>
  <dcterms:created xsi:type="dcterms:W3CDTF">2014-01-06T04:43:23Z</dcterms:created>
  <dcterms:modified xsi:type="dcterms:W3CDTF">2024-06-07T09:34:38Z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No Footers</vt:lpwstr>
  </property>
  <property fmtid="{D5CDD505-2E9C-101B-9397-08002B2CF9AE}" pid="4" name="MSIP_Label_3486a02c-2dfb-4efe-823f-aa2d1f0e6ab7_Enabled">
    <vt:lpwstr>true</vt:lpwstr>
  </property>
  <property fmtid="{D5CDD505-2E9C-101B-9397-08002B2CF9AE}" pid="5" name="MSIP_Label_3486a02c-2dfb-4efe-823f-aa2d1f0e6ab7_SetDate">
    <vt:lpwstr>2024-06-07T07:29:27Z</vt:lpwstr>
  </property>
  <property fmtid="{D5CDD505-2E9C-101B-9397-08002B2CF9AE}" pid="6" name="MSIP_Label_3486a02c-2dfb-4efe-823f-aa2d1f0e6ab7_Method">
    <vt:lpwstr>Standard</vt:lpwstr>
  </property>
  <property fmtid="{D5CDD505-2E9C-101B-9397-08002B2CF9AE}" pid="7" name="MSIP_Label_3486a02c-2dfb-4efe-823f-aa2d1f0e6ab7_Name">
    <vt:lpwstr>CLAPUBLIC</vt:lpwstr>
  </property>
  <property fmtid="{D5CDD505-2E9C-101B-9397-08002B2CF9AE}" pid="8" name="MSIP_Label_3486a02c-2dfb-4efe-823f-aa2d1f0e6ab7_SiteId">
    <vt:lpwstr>e0fd434d-ba64-497b-90d2-859c472e1a92</vt:lpwstr>
  </property>
  <property fmtid="{D5CDD505-2E9C-101B-9397-08002B2CF9AE}" pid="9" name="MSIP_Label_3486a02c-2dfb-4efe-823f-aa2d1f0e6ab7_ActionId">
    <vt:lpwstr>a2fce58b-4213-4bb2-baab-9f61a96a0133</vt:lpwstr>
  </property>
  <property fmtid="{D5CDD505-2E9C-101B-9397-08002B2CF9AE}" pid="10" name="MSIP_Label_3486a02c-2dfb-4efe-823f-aa2d1f0e6ab7_ContentBits">
    <vt:lpwstr>2</vt:lpwstr>
  </property>
  <property fmtid="{D5CDD505-2E9C-101B-9397-08002B2CF9AE}" pid="11" name="Classification">
    <vt:lpwstr>PUBLIC</vt:lpwstr>
  </property>
</Properties>
</file>