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Windows\ServiceProfiles\NetworkService\AppData\Local\Packages\oice_15_974fa576_32c1d314_28a5\AC\Temp\"/>
    </mc:Choice>
  </mc:AlternateContent>
  <bookViews>
    <workbookView xWindow="32760" yWindow="32760" windowWidth="15480" windowHeight="8205" tabRatio="588"/>
  </bookViews>
  <sheets>
    <sheet name="Anex A1 Frmt for AUM disclosure" sheetId="17" r:id="rId1"/>
    <sheet name="Anex A2 Frmt AUM State UT wise" sheetId="20" r:id="rId2"/>
  </sheets>
  <calcPr calcId="977461"/>
</workbook>
</file>

<file path=xl/calcChain.xml><?xml version="1.0" encoding="utf-8"?>
<calcChain xmlns="http://schemas.openxmlformats.org/spreadsheetml/2006/main">
  <c r="BJ95" i="17" l="1"/>
  <c r="BI95" i="17"/>
  <c r="BH95" i="17"/>
  <c r="BG95" i="17"/>
  <c r="BF95" i="17"/>
  <c r="BE95" i="17"/>
  <c r="BD95" i="17"/>
  <c r="BC95" i="17"/>
  <c r="BB95" i="17"/>
  <c r="BA95" i="17"/>
  <c r="AZ95" i="17"/>
  <c r="AY95" i="17"/>
  <c r="AX95" i="17"/>
  <c r="AW95" i="17"/>
  <c r="AV95" i="17"/>
  <c r="AU95" i="17"/>
  <c r="AT95" i="17"/>
  <c r="AS95" i="17"/>
  <c r="AR95" i="17"/>
  <c r="AQ95" i="17"/>
  <c r="AP95" i="17"/>
  <c r="AO95" i="17"/>
  <c r="AN95" i="17"/>
  <c r="AM95" i="17"/>
  <c r="AL95" i="17"/>
  <c r="AK95" i="17"/>
  <c r="AJ95" i="17"/>
  <c r="AI95" i="17"/>
  <c r="AH95" i="17"/>
  <c r="AG95" i="17"/>
  <c r="AF95" i="17"/>
  <c r="AE95" i="17"/>
  <c r="AD95" i="17"/>
  <c r="AC95" i="17"/>
  <c r="AB95" i="17"/>
  <c r="AA95" i="17"/>
  <c r="Z95" i="17"/>
  <c r="Y95" i="17"/>
  <c r="X95" i="17"/>
  <c r="W95" i="17"/>
  <c r="V95" i="17"/>
  <c r="U95" i="17"/>
  <c r="T95" i="17"/>
  <c r="S95" i="17"/>
  <c r="R95" i="17"/>
  <c r="Q95" i="17"/>
  <c r="P95" i="17"/>
  <c r="O95" i="17"/>
  <c r="N95" i="17"/>
  <c r="M95" i="17"/>
  <c r="L95" i="17"/>
  <c r="K95" i="17"/>
  <c r="J95" i="17"/>
  <c r="I95" i="17"/>
  <c r="H95" i="17"/>
  <c r="G95" i="17"/>
  <c r="F95" i="17"/>
  <c r="E95" i="17"/>
  <c r="D95" i="17"/>
  <c r="C95" i="17"/>
  <c r="BK94" i="17"/>
  <c r="BK93" i="17"/>
  <c r="BK95" i="17"/>
  <c r="BK92" i="17"/>
  <c r="BJ87" i="17"/>
  <c r="BI87" i="17"/>
  <c r="BH87" i="17"/>
  <c r="BG87" i="17"/>
  <c r="BF87" i="17"/>
  <c r="BE87" i="17"/>
  <c r="BD87" i="17"/>
  <c r="BC87" i="17"/>
  <c r="BB87" i="17"/>
  <c r="BA87" i="17"/>
  <c r="AZ87" i="17"/>
  <c r="AY87" i="17"/>
  <c r="AX87" i="17"/>
  <c r="AW87" i="17"/>
  <c r="AV87" i="17"/>
  <c r="AU87" i="17"/>
  <c r="AT87" i="17"/>
  <c r="AS87" i="17"/>
  <c r="AR87" i="17"/>
  <c r="AQ87" i="17"/>
  <c r="AP87" i="17"/>
  <c r="AO87" i="17"/>
  <c r="AN87" i="17"/>
  <c r="AM87" i="17"/>
  <c r="AL87" i="17"/>
  <c r="AK87" i="17"/>
  <c r="AJ87" i="17"/>
  <c r="AI87" i="17"/>
  <c r="AH87" i="17"/>
  <c r="AG87" i="17"/>
  <c r="AF87" i="17"/>
  <c r="AE87" i="17"/>
  <c r="AD87" i="17"/>
  <c r="AC87" i="17"/>
  <c r="AB87" i="17"/>
  <c r="AA87" i="17"/>
  <c r="Z87" i="17"/>
  <c r="Y87" i="17"/>
  <c r="X87" i="17"/>
  <c r="W87" i="17"/>
  <c r="V87" i="17"/>
  <c r="U87" i="17"/>
  <c r="T87" i="17"/>
  <c r="S87" i="17"/>
  <c r="R87" i="17"/>
  <c r="Q87" i="17"/>
  <c r="P87" i="17"/>
  <c r="O87" i="17"/>
  <c r="N87" i="17"/>
  <c r="M87" i="17"/>
  <c r="L87" i="17"/>
  <c r="K87" i="17"/>
  <c r="J87" i="17"/>
  <c r="I87" i="17"/>
  <c r="H87" i="17"/>
  <c r="G87" i="17"/>
  <c r="F87" i="17"/>
  <c r="E87" i="17"/>
  <c r="D87" i="17"/>
  <c r="C87" i="17"/>
  <c r="BK86" i="17"/>
  <c r="BK85" i="17"/>
  <c r="BK84" i="17"/>
  <c r="BK83" i="17"/>
  <c r="BK87" i="17"/>
  <c r="BF79" i="17"/>
  <c r="BE79" i="17"/>
  <c r="AX79" i="17"/>
  <c r="AW79" i="17"/>
  <c r="AP79" i="17"/>
  <c r="AO79" i="17"/>
  <c r="AH79" i="17"/>
  <c r="AG79" i="17"/>
  <c r="Z79" i="17"/>
  <c r="Y79" i="17"/>
  <c r="R79" i="17"/>
  <c r="Q79" i="17"/>
  <c r="J79" i="17"/>
  <c r="I79" i="17"/>
  <c r="BK78" i="17"/>
  <c r="BJ78" i="17"/>
  <c r="BI78" i="17"/>
  <c r="BH78" i="17"/>
  <c r="BG78" i="17"/>
  <c r="BF78" i="17"/>
  <c r="BE78" i="17"/>
  <c r="BD78" i="17"/>
  <c r="BC78" i="17"/>
  <c r="BC79" i="17"/>
  <c r="BB78" i="17"/>
  <c r="BA78" i="17"/>
  <c r="AZ78" i="17"/>
  <c r="AY78" i="17"/>
  <c r="AX78" i="17"/>
  <c r="AW78" i="17"/>
  <c r="AV78" i="17"/>
  <c r="AU78" i="17"/>
  <c r="AU79" i="17"/>
  <c r="AT78" i="17"/>
  <c r="AS78" i="17"/>
  <c r="AR78" i="17"/>
  <c r="AQ78" i="17"/>
  <c r="AP78" i="17"/>
  <c r="AO78" i="17"/>
  <c r="AN78" i="17"/>
  <c r="AM78" i="17"/>
  <c r="AM79" i="17"/>
  <c r="AL78" i="17"/>
  <c r="AL79" i="17"/>
  <c r="AK78" i="17"/>
  <c r="AJ78" i="17"/>
  <c r="AI78" i="17"/>
  <c r="AH78" i="17"/>
  <c r="AG78" i="17"/>
  <c r="AF78" i="17"/>
  <c r="AE78" i="17"/>
  <c r="AE79" i="17"/>
  <c r="AD78" i="17"/>
  <c r="AD79" i="17"/>
  <c r="AC78" i="17"/>
  <c r="AB78" i="17"/>
  <c r="AA78" i="17"/>
  <c r="Z78" i="17"/>
  <c r="Y78" i="17"/>
  <c r="X78" i="17"/>
  <c r="W78" i="17"/>
  <c r="W79" i="17"/>
  <c r="V78" i="17"/>
  <c r="V79" i="17"/>
  <c r="U78" i="17"/>
  <c r="T78" i="17"/>
  <c r="S78" i="17"/>
  <c r="R78" i="17"/>
  <c r="Q78" i="17"/>
  <c r="P78" i="17"/>
  <c r="O78" i="17"/>
  <c r="O79" i="17"/>
  <c r="N78" i="17"/>
  <c r="N79" i="17"/>
  <c r="M78" i="17"/>
  <c r="L78" i="17"/>
  <c r="K78" i="17"/>
  <c r="J78" i="17"/>
  <c r="I78" i="17"/>
  <c r="H78" i="17"/>
  <c r="G78" i="17"/>
  <c r="G79" i="17"/>
  <c r="F78" i="17"/>
  <c r="F79" i="17"/>
  <c r="E78" i="17"/>
  <c r="D78" i="17"/>
  <c r="C78" i="17"/>
  <c r="BK77" i="17"/>
  <c r="BJ75" i="17"/>
  <c r="BJ79" i="17"/>
  <c r="BI75" i="17"/>
  <c r="BI79" i="17"/>
  <c r="BH75" i="17"/>
  <c r="BH79" i="17"/>
  <c r="BG75" i="17"/>
  <c r="BG79" i="17"/>
  <c r="BF75" i="17"/>
  <c r="BE75" i="17"/>
  <c r="BD75" i="17"/>
  <c r="BD79" i="17"/>
  <c r="BC75" i="17"/>
  <c r="BB75" i="17"/>
  <c r="BB79" i="17"/>
  <c r="BA75" i="17"/>
  <c r="BA79" i="17"/>
  <c r="AZ75" i="17"/>
  <c r="AZ79" i="17"/>
  <c r="AY75" i="17"/>
  <c r="AY79" i="17"/>
  <c r="AX75" i="17"/>
  <c r="AW75" i="17"/>
  <c r="AV75" i="17"/>
  <c r="AV79" i="17"/>
  <c r="AU75" i="17"/>
  <c r="AT75" i="17"/>
  <c r="AT79" i="17"/>
  <c r="AS75" i="17"/>
  <c r="AS79" i="17"/>
  <c r="AR75" i="17"/>
  <c r="AR79" i="17"/>
  <c r="AQ75" i="17"/>
  <c r="AQ79" i="17"/>
  <c r="AP75" i="17"/>
  <c r="AO75" i="17"/>
  <c r="AN75" i="17"/>
  <c r="AN79" i="17"/>
  <c r="AM75" i="17"/>
  <c r="AL75" i="17"/>
  <c r="AK75" i="17"/>
  <c r="AK79" i="17"/>
  <c r="AJ75" i="17"/>
  <c r="AJ79" i="17"/>
  <c r="AI75" i="17"/>
  <c r="AI79" i="17"/>
  <c r="AH75" i="17"/>
  <c r="AG75" i="17"/>
  <c r="AF75" i="17"/>
  <c r="AF79" i="17"/>
  <c r="AE75" i="17"/>
  <c r="AD75" i="17"/>
  <c r="AC75" i="17"/>
  <c r="AC79" i="17"/>
  <c r="AB75" i="17"/>
  <c r="AB79" i="17"/>
  <c r="AA75" i="17"/>
  <c r="AA79" i="17"/>
  <c r="Z75" i="17"/>
  <c r="Y75" i="17"/>
  <c r="X75" i="17"/>
  <c r="X79" i="17"/>
  <c r="W75" i="17"/>
  <c r="V75" i="17"/>
  <c r="U75" i="17"/>
  <c r="U79" i="17"/>
  <c r="T75" i="17"/>
  <c r="T79" i="17"/>
  <c r="S75" i="17"/>
  <c r="S79" i="17"/>
  <c r="R75" i="17"/>
  <c r="Q75" i="17"/>
  <c r="P75" i="17"/>
  <c r="P79" i="17"/>
  <c r="O75" i="17"/>
  <c r="N75" i="17"/>
  <c r="M75" i="17"/>
  <c r="M79" i="17"/>
  <c r="L75" i="17"/>
  <c r="L79" i="17"/>
  <c r="K75" i="17"/>
  <c r="K79" i="17"/>
  <c r="J75" i="17"/>
  <c r="I75" i="17"/>
  <c r="H75" i="17"/>
  <c r="H79" i="17"/>
  <c r="G75" i="17"/>
  <c r="F75" i="17"/>
  <c r="E75" i="17"/>
  <c r="E79" i="17"/>
  <c r="D75" i="17"/>
  <c r="D79" i="17"/>
  <c r="C75" i="17"/>
  <c r="C79" i="17"/>
  <c r="BK74" i="17"/>
  <c r="BK75" i="17"/>
  <c r="BK79" i="17"/>
  <c r="BJ70" i="17"/>
  <c r="BI70" i="17"/>
  <c r="BH70" i="17"/>
  <c r="BG70" i="17"/>
  <c r="BF70" i="17"/>
  <c r="BE70" i="17"/>
  <c r="BD70" i="17"/>
  <c r="BC70" i="17"/>
  <c r="BB70" i="17"/>
  <c r="BA70" i="17"/>
  <c r="AZ70" i="17"/>
  <c r="AY70" i="17"/>
  <c r="AX70" i="17"/>
  <c r="AW70" i="17"/>
  <c r="AV70" i="17"/>
  <c r="AU70" i="17"/>
  <c r="AT70" i="17"/>
  <c r="AS70" i="17"/>
  <c r="AR70" i="17"/>
  <c r="AQ70" i="17"/>
  <c r="AP70" i="17"/>
  <c r="AO70" i="17"/>
  <c r="AN70" i="17"/>
  <c r="AM70" i="17"/>
  <c r="AL70" i="17"/>
  <c r="AK70" i="17"/>
  <c r="AJ70" i="17"/>
  <c r="AI70" i="17"/>
  <c r="AH70" i="17"/>
  <c r="AG70" i="17"/>
  <c r="AF70" i="17"/>
  <c r="AE70" i="17"/>
  <c r="AD70" i="17"/>
  <c r="AC70" i="17"/>
  <c r="AB70" i="17"/>
  <c r="AA70" i="17"/>
  <c r="Z70" i="17"/>
  <c r="Y70" i="17"/>
  <c r="X70" i="17"/>
  <c r="W70" i="17"/>
  <c r="V70" i="17"/>
  <c r="U70" i="17"/>
  <c r="T70" i="17"/>
  <c r="S70" i="17"/>
  <c r="R70" i="17"/>
  <c r="Q70" i="17"/>
  <c r="P70" i="17"/>
  <c r="O70" i="17"/>
  <c r="N70" i="17"/>
  <c r="M70" i="17"/>
  <c r="L70" i="17"/>
  <c r="K70" i="17"/>
  <c r="J70" i="17"/>
  <c r="I70" i="17"/>
  <c r="H70" i="17"/>
  <c r="G70" i="17"/>
  <c r="F70" i="17"/>
  <c r="E70" i="17"/>
  <c r="D70" i="17"/>
  <c r="C70" i="17"/>
  <c r="BK69" i="17"/>
  <c r="BK70" i="17"/>
  <c r="BE65" i="17"/>
  <c r="BD65" i="17"/>
  <c r="AW65" i="17"/>
  <c r="AV65" i="17"/>
  <c r="AO65" i="17"/>
  <c r="AN65" i="17"/>
  <c r="AG65" i="17"/>
  <c r="AF65" i="17"/>
  <c r="Y65" i="17"/>
  <c r="X65" i="17"/>
  <c r="Q65" i="17"/>
  <c r="P65" i="17"/>
  <c r="I65" i="17"/>
  <c r="H65" i="17"/>
  <c r="BJ64" i="17"/>
  <c r="BJ65" i="17"/>
  <c r="BI64" i="17"/>
  <c r="BH64" i="17"/>
  <c r="BG64" i="17"/>
  <c r="BF64" i="17"/>
  <c r="BF65" i="17"/>
  <c r="BE64" i="17"/>
  <c r="BD64" i="17"/>
  <c r="BC64" i="17"/>
  <c r="BB64" i="17"/>
  <c r="BB65" i="17"/>
  <c r="BA64" i="17"/>
  <c r="BA65" i="17"/>
  <c r="AZ64" i="17"/>
  <c r="AY64" i="17"/>
  <c r="AX64" i="17"/>
  <c r="AW64" i="17"/>
  <c r="AV64" i="17"/>
  <c r="AU64" i="17"/>
  <c r="AT64" i="17"/>
  <c r="AT65" i="17"/>
  <c r="AS64" i="17"/>
  <c r="AR64" i="17"/>
  <c r="AQ64" i="17"/>
  <c r="AQ65" i="17"/>
  <c r="AP64" i="17"/>
  <c r="AO64" i="17"/>
  <c r="AN64" i="17"/>
  <c r="AM64" i="17"/>
  <c r="AL64" i="17"/>
  <c r="AL65" i="17"/>
  <c r="AK64" i="17"/>
  <c r="AJ64" i="17"/>
  <c r="AI64" i="17"/>
  <c r="AH64" i="17"/>
  <c r="AG64" i="17"/>
  <c r="AF64" i="17"/>
  <c r="AE64" i="17"/>
  <c r="AD64" i="17"/>
  <c r="AD65" i="17"/>
  <c r="AC64" i="17"/>
  <c r="AB64" i="17"/>
  <c r="AB65" i="17"/>
  <c r="AA64" i="17"/>
  <c r="Z64" i="17"/>
  <c r="Y64" i="17"/>
  <c r="X64" i="17"/>
  <c r="W64" i="17"/>
  <c r="W65" i="17"/>
  <c r="V64" i="17"/>
  <c r="V65" i="17"/>
  <c r="U64" i="17"/>
  <c r="T64" i="17"/>
  <c r="S64" i="17"/>
  <c r="R64" i="17"/>
  <c r="R65" i="17"/>
  <c r="Q64" i="17"/>
  <c r="P64" i="17"/>
  <c r="O64" i="17"/>
  <c r="N64" i="17"/>
  <c r="N65" i="17"/>
  <c r="M64" i="17"/>
  <c r="M65" i="17"/>
  <c r="L64" i="17"/>
  <c r="K64" i="17"/>
  <c r="J64" i="17"/>
  <c r="I64" i="17"/>
  <c r="H64" i="17"/>
  <c r="G64" i="17"/>
  <c r="F64" i="17"/>
  <c r="F65" i="17"/>
  <c r="E64" i="17"/>
  <c r="D64" i="17"/>
  <c r="C64" i="17"/>
  <c r="C65" i="17"/>
  <c r="BK63" i="17"/>
  <c r="BK62" i="17"/>
  <c r="BK61" i="17"/>
  <c r="BK60" i="17"/>
  <c r="BK59" i="17"/>
  <c r="BK58" i="17"/>
  <c r="BK57" i="17"/>
  <c r="BK56" i="17"/>
  <c r="BK55" i="17"/>
  <c r="BK54" i="17"/>
  <c r="BK53" i="17"/>
  <c r="BK52" i="17"/>
  <c r="BK51" i="17"/>
  <c r="BK50" i="17"/>
  <c r="BK49" i="17"/>
  <c r="BK48" i="17"/>
  <c r="BK47" i="17"/>
  <c r="BK46" i="17"/>
  <c r="BK64" i="17"/>
  <c r="BJ44" i="17"/>
  <c r="BI44" i="17"/>
  <c r="BI65" i="17"/>
  <c r="BH44" i="17"/>
  <c r="BH65" i="17"/>
  <c r="BG44" i="17"/>
  <c r="BG65" i="17"/>
  <c r="BF44" i="17"/>
  <c r="BE44" i="17"/>
  <c r="BD44" i="17"/>
  <c r="BC44" i="17"/>
  <c r="BC65" i="17"/>
  <c r="BB44" i="17"/>
  <c r="BA44" i="17"/>
  <c r="AZ44" i="17"/>
  <c r="AZ65" i="17"/>
  <c r="AY44" i="17"/>
  <c r="AY65" i="17"/>
  <c r="AX44" i="17"/>
  <c r="AX65" i="17"/>
  <c r="AW44" i="17"/>
  <c r="AV44" i="17"/>
  <c r="AU44" i="17"/>
  <c r="AU65" i="17"/>
  <c r="AT44" i="17"/>
  <c r="AS44" i="17"/>
  <c r="AS65" i="17"/>
  <c r="AR44" i="17"/>
  <c r="AR65" i="17"/>
  <c r="AQ44" i="17"/>
  <c r="AP44" i="17"/>
  <c r="AP65" i="17"/>
  <c r="AO44" i="17"/>
  <c r="AN44" i="17"/>
  <c r="AM44" i="17"/>
  <c r="AM65" i="17"/>
  <c r="AL44" i="17"/>
  <c r="AK44" i="17"/>
  <c r="AK65" i="17"/>
  <c r="AJ44" i="17"/>
  <c r="AJ65" i="17"/>
  <c r="AI44" i="17"/>
  <c r="AI65" i="17"/>
  <c r="AH44" i="17"/>
  <c r="AH65" i="17"/>
  <c r="AG44" i="17"/>
  <c r="AF44" i="17"/>
  <c r="AE44" i="17"/>
  <c r="AE65" i="17"/>
  <c r="AD44" i="17"/>
  <c r="AC44" i="17"/>
  <c r="AC65" i="17"/>
  <c r="AB44" i="17"/>
  <c r="AA44" i="17"/>
  <c r="AA65" i="17"/>
  <c r="Z44" i="17"/>
  <c r="Z65" i="17"/>
  <c r="Y44" i="17"/>
  <c r="X44" i="17"/>
  <c r="W44" i="17"/>
  <c r="V44" i="17"/>
  <c r="U44" i="17"/>
  <c r="U65" i="17"/>
  <c r="T44" i="17"/>
  <c r="T65" i="17"/>
  <c r="S44" i="17"/>
  <c r="S65" i="17"/>
  <c r="R44" i="17"/>
  <c r="Q44" i="17"/>
  <c r="P44" i="17"/>
  <c r="O44" i="17"/>
  <c r="O65" i="17"/>
  <c r="N44" i="17"/>
  <c r="M44" i="17"/>
  <c r="L44" i="17"/>
  <c r="L65" i="17"/>
  <c r="K44" i="17"/>
  <c r="K65" i="17"/>
  <c r="J44" i="17"/>
  <c r="J65" i="17"/>
  <c r="I44" i="17"/>
  <c r="H44" i="17"/>
  <c r="G44" i="17"/>
  <c r="G65" i="17"/>
  <c r="F44" i="17"/>
  <c r="E44" i="17"/>
  <c r="E65" i="17"/>
  <c r="D44" i="17"/>
  <c r="D65" i="17"/>
  <c r="C44" i="17"/>
  <c r="BK43" i="17"/>
  <c r="BK42" i="17"/>
  <c r="BK44" i="17"/>
  <c r="BK65" i="17"/>
  <c r="BH38" i="17"/>
  <c r="BH89" i="17"/>
  <c r="BJ37" i="17"/>
  <c r="BJ38" i="17"/>
  <c r="BI37" i="17"/>
  <c r="BI38" i="17"/>
  <c r="BH37" i="17"/>
  <c r="BG37" i="17"/>
  <c r="BF37" i="17"/>
  <c r="BE37" i="17"/>
  <c r="BE38" i="17"/>
  <c r="BE89" i="17"/>
  <c r="BD37" i="17"/>
  <c r="BD38" i="17"/>
  <c r="BD89" i="17"/>
  <c r="BC37" i="17"/>
  <c r="BC38" i="17"/>
  <c r="BC89" i="17"/>
  <c r="BB37" i="17"/>
  <c r="BB38" i="17"/>
  <c r="BA37" i="17"/>
  <c r="BA38" i="17"/>
  <c r="AZ37" i="17"/>
  <c r="AY37" i="17"/>
  <c r="AX37" i="17"/>
  <c r="AW37" i="17"/>
  <c r="AW38" i="17"/>
  <c r="AW89" i="17"/>
  <c r="AV37" i="17"/>
  <c r="AV38" i="17"/>
  <c r="AV89" i="17"/>
  <c r="AU37" i="17"/>
  <c r="AU38" i="17"/>
  <c r="AU89" i="17"/>
  <c r="AT37" i="17"/>
  <c r="AT38" i="17"/>
  <c r="AS37" i="17"/>
  <c r="AS38" i="17"/>
  <c r="AR37" i="17"/>
  <c r="AQ37" i="17"/>
  <c r="AP37" i="17"/>
  <c r="AO37" i="17"/>
  <c r="AO38" i="17"/>
  <c r="AO89" i="17"/>
  <c r="AN37" i="17"/>
  <c r="AN38" i="17"/>
  <c r="AN89" i="17"/>
  <c r="AM37" i="17"/>
  <c r="AM38" i="17"/>
  <c r="AM89" i="17"/>
  <c r="AL37" i="17"/>
  <c r="AL38" i="17"/>
  <c r="AK37" i="17"/>
  <c r="AK38" i="17"/>
  <c r="AJ37" i="17"/>
  <c r="AI37" i="17"/>
  <c r="AH37" i="17"/>
  <c r="AG37" i="17"/>
  <c r="AG38" i="17"/>
  <c r="AG89" i="17"/>
  <c r="AF37" i="17"/>
  <c r="AF38" i="17"/>
  <c r="AF89" i="17"/>
  <c r="AE37" i="17"/>
  <c r="AE38" i="17"/>
  <c r="AE89" i="17"/>
  <c r="AD37" i="17"/>
  <c r="AD38" i="17"/>
  <c r="AC37" i="17"/>
  <c r="AC38" i="17"/>
  <c r="AB37" i="17"/>
  <c r="AA37" i="17"/>
  <c r="Z37" i="17"/>
  <c r="Y37" i="17"/>
  <c r="Y38" i="17"/>
  <c r="Y89" i="17"/>
  <c r="X37" i="17"/>
  <c r="X38" i="17"/>
  <c r="X89" i="17"/>
  <c r="W37" i="17"/>
  <c r="W38" i="17"/>
  <c r="W89" i="17"/>
  <c r="V37" i="17"/>
  <c r="V38" i="17"/>
  <c r="U37" i="17"/>
  <c r="U38" i="17"/>
  <c r="T37" i="17"/>
  <c r="S37" i="17"/>
  <c r="R37" i="17"/>
  <c r="Q37" i="17"/>
  <c r="Q38" i="17"/>
  <c r="Q89" i="17"/>
  <c r="P37" i="17"/>
  <c r="P38" i="17"/>
  <c r="P89" i="17"/>
  <c r="O37" i="17"/>
  <c r="O38" i="17"/>
  <c r="O89" i="17"/>
  <c r="N37" i="17"/>
  <c r="N38" i="17"/>
  <c r="M37" i="17"/>
  <c r="M38" i="17"/>
  <c r="L37" i="17"/>
  <c r="K37" i="17"/>
  <c r="J37" i="17"/>
  <c r="I37" i="17"/>
  <c r="I38" i="17"/>
  <c r="I89" i="17"/>
  <c r="H37" i="17"/>
  <c r="H38" i="17"/>
  <c r="H89" i="17"/>
  <c r="G37" i="17"/>
  <c r="G38" i="17"/>
  <c r="G89" i="17"/>
  <c r="F37" i="17"/>
  <c r="F38" i="17"/>
  <c r="E37" i="17"/>
  <c r="E38" i="17"/>
  <c r="D37" i="17"/>
  <c r="C37" i="17"/>
  <c r="BK36" i="17"/>
  <c r="BK35" i="17"/>
  <c r="BK34" i="17"/>
  <c r="BK33" i="17"/>
  <c r="BK32" i="17"/>
  <c r="BK31" i="17"/>
  <c r="BK30" i="17"/>
  <c r="BK29" i="17"/>
  <c r="BK28" i="17"/>
  <c r="BK27" i="17"/>
  <c r="BK26" i="17"/>
  <c r="BK25" i="17"/>
  <c r="BK37" i="17"/>
  <c r="BK38" i="17"/>
  <c r="BK89" i="17"/>
  <c r="BJ23" i="17"/>
  <c r="BI23" i="17"/>
  <c r="BH23" i="17"/>
  <c r="BG23" i="17"/>
  <c r="BF23" i="17"/>
  <c r="BF38" i="17"/>
  <c r="BE23" i="17"/>
  <c r="BD23" i="17"/>
  <c r="BC23" i="17"/>
  <c r="BB23" i="17"/>
  <c r="BA23" i="17"/>
  <c r="AZ23" i="17"/>
  <c r="AY23" i="17"/>
  <c r="AX23" i="17"/>
  <c r="AX38" i="17"/>
  <c r="AW23" i="17"/>
  <c r="AV23" i="17"/>
  <c r="AU23" i="17"/>
  <c r="AT23" i="17"/>
  <c r="AS23" i="17"/>
  <c r="AR23" i="17"/>
  <c r="AQ23" i="17"/>
  <c r="AP23" i="17"/>
  <c r="AP38" i="17"/>
  <c r="AO23" i="17"/>
  <c r="AN23" i="17"/>
  <c r="AM23" i="17"/>
  <c r="AL23" i="17"/>
  <c r="AK23" i="17"/>
  <c r="AJ23" i="17"/>
  <c r="AI23" i="17"/>
  <c r="AH23" i="17"/>
  <c r="AH38" i="17"/>
  <c r="AG23" i="17"/>
  <c r="AF23" i="17"/>
  <c r="AE23" i="17"/>
  <c r="AD23" i="17"/>
  <c r="AC23" i="17"/>
  <c r="AB23" i="17"/>
  <c r="AA23" i="17"/>
  <c r="Z23" i="17"/>
  <c r="Z38" i="17"/>
  <c r="Y23" i="17"/>
  <c r="X23" i="17"/>
  <c r="W23" i="17"/>
  <c r="V23" i="17"/>
  <c r="U23" i="17"/>
  <c r="T23" i="17"/>
  <c r="S23" i="17"/>
  <c r="R23" i="17"/>
  <c r="R38" i="17"/>
  <c r="Q23" i="17"/>
  <c r="P23" i="17"/>
  <c r="O23" i="17"/>
  <c r="N23" i="17"/>
  <c r="M23" i="17"/>
  <c r="L23" i="17"/>
  <c r="K23" i="17"/>
  <c r="J23" i="17"/>
  <c r="J38" i="17"/>
  <c r="I23" i="17"/>
  <c r="H23" i="17"/>
  <c r="G23" i="17"/>
  <c r="F23" i="17"/>
  <c r="E23" i="17"/>
  <c r="D23" i="17"/>
  <c r="C23" i="17"/>
  <c r="BK22" i="17"/>
  <c r="BK23" i="17"/>
  <c r="BK20" i="17"/>
  <c r="BJ20" i="17"/>
  <c r="BI20" i="17"/>
  <c r="BH20" i="17"/>
  <c r="BG20" i="17"/>
  <c r="BF20" i="17"/>
  <c r="BE20" i="17"/>
  <c r="BD20" i="17"/>
  <c r="BC20" i="17"/>
  <c r="BB20" i="17"/>
  <c r="BA20" i="17"/>
  <c r="AZ20" i="17"/>
  <c r="AY20" i="17"/>
  <c r="AX20" i="17"/>
  <c r="AW20" i="17"/>
  <c r="AV20" i="17"/>
  <c r="AU20" i="17"/>
  <c r="AT20" i="17"/>
  <c r="AS20" i="17"/>
  <c r="AR20" i="17"/>
  <c r="AQ20" i="17"/>
  <c r="AP20" i="17"/>
  <c r="AO20" i="17"/>
  <c r="AN20" i="17"/>
  <c r="AM20" i="17"/>
  <c r="AL20" i="17"/>
  <c r="AK20" i="17"/>
  <c r="AJ20" i="17"/>
  <c r="AI20" i="17"/>
  <c r="AH20" i="17"/>
  <c r="AG20" i="17"/>
  <c r="AF20" i="17"/>
  <c r="AE20" i="17"/>
  <c r="AD20" i="17"/>
  <c r="AC20" i="17"/>
  <c r="AB20" i="17"/>
  <c r="AA20" i="17"/>
  <c r="Z20" i="17"/>
  <c r="Y20" i="17"/>
  <c r="X20" i="17"/>
  <c r="W20" i="17"/>
  <c r="V20" i="17"/>
  <c r="U20" i="17"/>
  <c r="T20" i="17"/>
  <c r="S20" i="17"/>
  <c r="R20" i="17"/>
  <c r="Q20" i="17"/>
  <c r="P20" i="17"/>
  <c r="O20" i="17"/>
  <c r="N20" i="17"/>
  <c r="M20" i="17"/>
  <c r="L20" i="17"/>
  <c r="K20" i="17"/>
  <c r="J20" i="17"/>
  <c r="I20" i="17"/>
  <c r="H20" i="17"/>
  <c r="G20" i="17"/>
  <c r="F20" i="17"/>
  <c r="E20" i="17"/>
  <c r="D20" i="17"/>
  <c r="C20" i="17"/>
  <c r="BK19" i="17"/>
  <c r="BJ17" i="17"/>
  <c r="BI17" i="17"/>
  <c r="BH17" i="17"/>
  <c r="BG17" i="17"/>
  <c r="BF17" i="17"/>
  <c r="BE17" i="17"/>
  <c r="BD17" i="17"/>
  <c r="BC17" i="17"/>
  <c r="BB17" i="17"/>
  <c r="BA17" i="17"/>
  <c r="AZ17" i="17"/>
  <c r="AY17" i="17"/>
  <c r="AX17" i="17"/>
  <c r="AW17" i="17"/>
  <c r="AV17" i="17"/>
  <c r="AU17" i="17"/>
  <c r="AT17" i="17"/>
  <c r="AS17" i="17"/>
  <c r="AR17" i="17"/>
  <c r="AQ17" i="17"/>
  <c r="AP17" i="17"/>
  <c r="AO17" i="17"/>
  <c r="AN17" i="17"/>
  <c r="AM17" i="17"/>
  <c r="AL17" i="17"/>
  <c r="AK17" i="17"/>
  <c r="AJ17" i="17"/>
  <c r="AI17" i="17"/>
  <c r="AH17" i="17"/>
  <c r="AG17" i="17"/>
  <c r="AF17" i="17"/>
  <c r="AE17" i="17"/>
  <c r="AD17" i="17"/>
  <c r="AC17" i="17"/>
  <c r="AB17" i="17"/>
  <c r="AA17" i="17"/>
  <c r="Z17" i="17"/>
  <c r="Y17" i="17"/>
  <c r="X17" i="17"/>
  <c r="W17" i="17"/>
  <c r="V17" i="17"/>
  <c r="U17" i="17"/>
  <c r="T17" i="17"/>
  <c r="S17" i="17"/>
  <c r="R17" i="17"/>
  <c r="Q17" i="17"/>
  <c r="P17" i="17"/>
  <c r="O17" i="17"/>
  <c r="N17" i="17"/>
  <c r="M17" i="17"/>
  <c r="L17" i="17"/>
  <c r="K17" i="17"/>
  <c r="J17" i="17"/>
  <c r="I17" i="17"/>
  <c r="H17" i="17"/>
  <c r="G17" i="17"/>
  <c r="F17" i="17"/>
  <c r="E17" i="17"/>
  <c r="D17" i="17"/>
  <c r="C17" i="17"/>
  <c r="BK16" i="17"/>
  <c r="BK17" i="17"/>
  <c r="BJ14" i="17"/>
  <c r="BI14" i="17"/>
  <c r="BH14" i="17"/>
  <c r="BG14" i="17"/>
  <c r="BG38" i="17"/>
  <c r="BF14" i="17"/>
  <c r="BE14" i="17"/>
  <c r="BD14" i="17"/>
  <c r="BC14" i="17"/>
  <c r="BB14" i="17"/>
  <c r="BA14" i="17"/>
  <c r="AZ14" i="17"/>
  <c r="AZ38" i="17"/>
  <c r="AY14" i="17"/>
  <c r="AY38" i="17"/>
  <c r="AX14" i="17"/>
  <c r="AW14" i="17"/>
  <c r="AV14" i="17"/>
  <c r="AU14" i="17"/>
  <c r="AT14" i="17"/>
  <c r="AS14" i="17"/>
  <c r="AR14" i="17"/>
  <c r="AR38" i="17"/>
  <c r="AQ14" i="17"/>
  <c r="AQ38" i="17"/>
  <c r="AP14" i="17"/>
  <c r="AO14" i="17"/>
  <c r="AN14" i="17"/>
  <c r="AM14" i="17"/>
  <c r="AL14" i="17"/>
  <c r="AK14" i="17"/>
  <c r="AJ14" i="17"/>
  <c r="AJ38" i="17"/>
  <c r="AI14" i="17"/>
  <c r="AI38" i="17"/>
  <c r="AH14" i="17"/>
  <c r="AG14" i="17"/>
  <c r="AF14" i="17"/>
  <c r="AE14" i="17"/>
  <c r="AD14" i="17"/>
  <c r="AC14" i="17"/>
  <c r="AB14" i="17"/>
  <c r="AB38" i="17"/>
  <c r="AA14" i="17"/>
  <c r="AA38" i="17"/>
  <c r="Z14" i="17"/>
  <c r="Y14" i="17"/>
  <c r="X14" i="17"/>
  <c r="W14" i="17"/>
  <c r="V14" i="17"/>
  <c r="U14" i="17"/>
  <c r="T14" i="17"/>
  <c r="T38" i="17"/>
  <c r="S14" i="17"/>
  <c r="S38" i="17"/>
  <c r="R14" i="17"/>
  <c r="Q14" i="17"/>
  <c r="P14" i="17"/>
  <c r="O14" i="17"/>
  <c r="N14" i="17"/>
  <c r="M14" i="17"/>
  <c r="L14" i="17"/>
  <c r="L38" i="17"/>
  <c r="K14" i="17"/>
  <c r="K38" i="17"/>
  <c r="J14" i="17"/>
  <c r="I14" i="17"/>
  <c r="H14" i="17"/>
  <c r="G14" i="17"/>
  <c r="F14" i="17"/>
  <c r="E14" i="17"/>
  <c r="D14" i="17"/>
  <c r="D38" i="17"/>
  <c r="C14" i="17"/>
  <c r="C38" i="17"/>
  <c r="BK13" i="17"/>
  <c r="BK14" i="17"/>
  <c r="BJ11" i="17"/>
  <c r="BI11" i="17"/>
  <c r="BH11" i="17"/>
  <c r="BG11" i="17"/>
  <c r="BF11" i="17"/>
  <c r="BE11" i="17"/>
  <c r="BD11" i="17"/>
  <c r="BC11" i="17"/>
  <c r="BB11" i="17"/>
  <c r="BA11" i="17"/>
  <c r="AZ11" i="17"/>
  <c r="AY11" i="17"/>
  <c r="AX11" i="17"/>
  <c r="AW11" i="17"/>
  <c r="AV11" i="17"/>
  <c r="AU11" i="17"/>
  <c r="AT11" i="17"/>
  <c r="AS11" i="17"/>
  <c r="AR11" i="17"/>
  <c r="AQ11" i="17"/>
  <c r="AP11" i="17"/>
  <c r="AO11" i="17"/>
  <c r="AN11" i="17"/>
  <c r="AM11" i="17"/>
  <c r="AL11" i="17"/>
  <c r="AK11" i="17"/>
  <c r="AJ11" i="17"/>
  <c r="AI11" i="17"/>
  <c r="AH11" i="17"/>
  <c r="AG11" i="17"/>
  <c r="AF11" i="17"/>
  <c r="AE11" i="17"/>
  <c r="AD11" i="17"/>
  <c r="AC11" i="17"/>
  <c r="AB11" i="17"/>
  <c r="AA11" i="17"/>
  <c r="Z11" i="17"/>
  <c r="Y11" i="17"/>
  <c r="X11" i="17"/>
  <c r="W11" i="17"/>
  <c r="V11" i="17"/>
  <c r="U11" i="17"/>
  <c r="T11" i="17"/>
  <c r="S11" i="17"/>
  <c r="R11" i="17"/>
  <c r="Q11" i="17"/>
  <c r="P11" i="17"/>
  <c r="O11" i="17"/>
  <c r="N11" i="17"/>
  <c r="M11" i="17"/>
  <c r="L11" i="17"/>
  <c r="K11" i="17"/>
  <c r="J11" i="17"/>
  <c r="I11" i="17"/>
  <c r="H11" i="17"/>
  <c r="G11" i="17"/>
  <c r="F11" i="17"/>
  <c r="E11" i="17"/>
  <c r="D11" i="17"/>
  <c r="C11" i="17"/>
  <c r="BK10" i="17"/>
  <c r="BK9" i="17"/>
  <c r="BK11" i="17"/>
  <c r="BK8" i="17"/>
  <c r="J89" i="17"/>
  <c r="AH89" i="17"/>
  <c r="AX89" i="17"/>
  <c r="K89" i="17"/>
  <c r="AI89" i="17"/>
  <c r="BG89" i="17"/>
  <c r="D89" i="17"/>
  <c r="L89" i="17"/>
  <c r="T89" i="17"/>
  <c r="AB89" i="17"/>
  <c r="AJ89" i="17"/>
  <c r="AR89" i="17"/>
  <c r="AZ89" i="17"/>
  <c r="R89" i="17"/>
  <c r="AP89" i="17"/>
  <c r="S89" i="17"/>
  <c r="AQ89" i="17"/>
  <c r="E89" i="17"/>
  <c r="M89" i="17"/>
  <c r="U89" i="17"/>
  <c r="AC89" i="17"/>
  <c r="AK89" i="17"/>
  <c r="AS89" i="17"/>
  <c r="BA89" i="17"/>
  <c r="BI89" i="17"/>
  <c r="Z89" i="17"/>
  <c r="BF89" i="17"/>
  <c r="C89" i="17"/>
  <c r="AA89" i="17"/>
  <c r="AY89" i="17"/>
  <c r="F89" i="17"/>
  <c r="N89" i="17"/>
  <c r="V89" i="17"/>
  <c r="AD89" i="17"/>
  <c r="AL89" i="17"/>
  <c r="AT89" i="17"/>
  <c r="BB89" i="17"/>
  <c r="BJ89" i="17"/>
</calcChain>
</file>

<file path=xl/sharedStrings.xml><?xml version="1.0" encoding="utf-8"?>
<sst xmlns="http://schemas.openxmlformats.org/spreadsheetml/2006/main" count="176" uniqueCount="138">
  <si>
    <t>Sl. No.</t>
  </si>
  <si>
    <t>Scheme Category/ Scheme Name</t>
  </si>
  <si>
    <t>HSBC Mutual Fund: Monthly Average Assets Under Management (AUM) for the month of April 2024 (All figures in Rs. Crore)</t>
  </si>
  <si>
    <t xml:space="preserve">Through Direct Plan </t>
  </si>
  <si>
    <t>Through Associate Distributors</t>
  </si>
  <si>
    <t>Through Non - Associate Distributors</t>
  </si>
  <si>
    <t>GRAND TOTAL</t>
  </si>
  <si>
    <t>T30</t>
  </si>
  <si>
    <t>B30</t>
  </si>
  <si>
    <t>I</t>
  </si>
  <si>
    <t>II</t>
  </si>
  <si>
    <t>A</t>
  </si>
  <si>
    <t>INCOME / DEBT ORIENTED SCHEMES</t>
  </si>
  <si>
    <t>(i)</t>
  </si>
  <si>
    <t>Liquid/ Money Market</t>
  </si>
  <si>
    <t>HSBC Liquid Fund</t>
  </si>
  <si>
    <t>HSBC Money Market Fund</t>
  </si>
  <si>
    <t>HSBC Overnight Fund</t>
  </si>
  <si>
    <t>(a) Sub-Total</t>
  </si>
  <si>
    <t>(ii)</t>
  </si>
  <si>
    <t>Gilt</t>
  </si>
  <si>
    <t xml:space="preserve">Scheme names </t>
  </si>
  <si>
    <t>(b) Sub-Total</t>
  </si>
  <si>
    <t>(iii)</t>
  </si>
  <si>
    <t>FMP</t>
  </si>
  <si>
    <t>(c) Sub-Total</t>
  </si>
  <si>
    <t>(iv)</t>
  </si>
  <si>
    <t>Debt (assured return)</t>
  </si>
  <si>
    <t xml:space="preserve"> (d) Sub-Total</t>
  </si>
  <si>
    <t>(v)</t>
  </si>
  <si>
    <t>Infrastructure Debt Funds</t>
  </si>
  <si>
    <t xml:space="preserve"> (e) Sub-Total</t>
  </si>
  <si>
    <t>(vi)</t>
  </si>
  <si>
    <t>Other Debt Schemes</t>
  </si>
  <si>
    <t>HSBC Conservative Hybrid Fund</t>
  </si>
  <si>
    <t>HSBC Medium to Long Duration Fund</t>
  </si>
  <si>
    <t>HSBC Medium Duration Fund</t>
  </si>
  <si>
    <t>HSBC Dynamic Bond Fund</t>
  </si>
  <si>
    <t>HSBC Credit Risk Fund</t>
  </si>
  <si>
    <t>HSBC CRISIL IBX 50:50 Gilt Plus SDL Apr 2028 Index Fund</t>
  </si>
  <si>
    <t>HSBC CRISIL IBX Gilt June 2027 Index Fund</t>
  </si>
  <si>
    <t>HSBC Banking and PSU Debt Fund</t>
  </si>
  <si>
    <t>HSBC Low Duration Fund</t>
  </si>
  <si>
    <t>HSBC Corporate Bond Fund</t>
  </si>
  <si>
    <t>HSBC Short Duration Fund</t>
  </si>
  <si>
    <t>HSBC Ultra Short Duration Fund</t>
  </si>
  <si>
    <t>(f) Sub-Total</t>
  </si>
  <si>
    <t>Grand Sub-Total (a+b+c+d+e+f)</t>
  </si>
  <si>
    <t>B</t>
  </si>
  <si>
    <t>GROWTH / EQUITY ORIENTED SCHEMES</t>
  </si>
  <si>
    <t>ELSS</t>
  </si>
  <si>
    <t>HSBC Tax Saver Equity Fund</t>
  </si>
  <si>
    <t>HSBC ELSS Tax Saver Fund</t>
  </si>
  <si>
    <t>Others</t>
  </si>
  <si>
    <t>HSBC Value Fund</t>
  </si>
  <si>
    <t>HSBC NIFTY NEXT 50 INDEX FUND</t>
  </si>
  <si>
    <t>HSBC Arbitrage Fund</t>
  </si>
  <si>
    <t>HSBC Infrastructure Fund</t>
  </si>
  <si>
    <t>HSBC Focused Fund</t>
  </si>
  <si>
    <t>HSBC Balanced Advantage Fund</t>
  </si>
  <si>
    <t>HSBC Large Cap Fund</t>
  </si>
  <si>
    <t>HSBC Large &amp; Mid Cap Fund</t>
  </si>
  <si>
    <t>HSBC Business Cycles Fund</t>
  </si>
  <si>
    <t>HSBC Multi Asset Allocation Fund</t>
  </si>
  <si>
    <t>HSBC Flexi Cap Fund</t>
  </si>
  <si>
    <t>HSBC Small Cap Fund</t>
  </si>
  <si>
    <t>HSBC Midcap Fund</t>
  </si>
  <si>
    <t>HSBC Multi Cap Fund</t>
  </si>
  <si>
    <t>HSBC Aggressive Hybrid Fund</t>
  </si>
  <si>
    <t>HSBC Equity Savings Fund</t>
  </si>
  <si>
    <t>HSBC NIFTY 50 INDEX FUND</t>
  </si>
  <si>
    <t>HSBC Consumption Fund</t>
  </si>
  <si>
    <t>Grand Sub-Total (a+b)</t>
  </si>
  <si>
    <t>C</t>
  </si>
  <si>
    <t>BALANCED SCHEMES</t>
  </si>
  <si>
    <t>Balanced schemes</t>
  </si>
  <si>
    <t>Grand Sub-Total</t>
  </si>
  <si>
    <t>D</t>
  </si>
  <si>
    <t>EXCHANGE TRADED FUND</t>
  </si>
  <si>
    <t>GOLD ETF</t>
  </si>
  <si>
    <t xml:space="preserve">Other ETFs </t>
  </si>
  <si>
    <t>E</t>
  </si>
  <si>
    <t>FUND OF FUNDS INVESTING OVERSEAS</t>
  </si>
  <si>
    <t>Fund of funds investing overseas</t>
  </si>
  <si>
    <t>HSBC Asia Pacific (Ex Japan) Dividend Yield Fund</t>
  </si>
  <si>
    <t>HSBC Global Equity Climate Change Fund of Fund</t>
  </si>
  <si>
    <t>HSBC Brazil Fund</t>
  </si>
  <si>
    <t>HSBC Global Emerging Markets Fund</t>
  </si>
  <si>
    <t>GRAND TOTAL (A+B+C+D+E)</t>
  </si>
  <si>
    <t>F</t>
  </si>
  <si>
    <t>Fund of Funds Scheme (Domestic)</t>
  </si>
  <si>
    <t>HSBC Managed Solutions India Conservative Fund</t>
  </si>
  <si>
    <t>HSBC Managed Solutions India Growth Fund</t>
  </si>
  <si>
    <t>HSBC Managed Solutions India Moderate Fund</t>
  </si>
  <si>
    <t>Table showing State wise/ Union Territory wise contribution to Monthly Average Assets Under Management (Monthly AAUM) of category of Schemes</t>
  </si>
  <si>
    <t xml:space="preserve"> (All figures in Rs. Crore)</t>
  </si>
  <si>
    <t xml:space="preserve">Name of the States/ Union Territories </t>
  </si>
  <si>
    <t xml:space="preserve">LIQUID SCHEMES </t>
  </si>
  <si>
    <t>OTHER DEBT ORIENTED SCHEMES</t>
  </si>
  <si>
    <t>GOLD EXCHANGE TRADED FUND</t>
  </si>
  <si>
    <t>OTHER EXCHANGE TRADED FUND</t>
  </si>
  <si>
    <t>FUND OF FUNDS INVESTING DOMESTIC</t>
  </si>
  <si>
    <t>Andaman and Nicobar Islands</t>
  </si>
  <si>
    <t>Andhra Pradesh</t>
  </si>
  <si>
    <t>Arunachal Pradesh</t>
  </si>
  <si>
    <t>Assam</t>
  </si>
  <si>
    <t>Bihar</t>
  </si>
  <si>
    <t>Chandigarh</t>
  </si>
  <si>
    <t>Chhattisgarh</t>
  </si>
  <si>
    <t>Dadra and Nagar Haveli</t>
  </si>
  <si>
    <t>Daman and Diu</t>
  </si>
  <si>
    <t>Goa</t>
  </si>
  <si>
    <t>Gujarat</t>
  </si>
  <si>
    <t>Haryana</t>
  </si>
  <si>
    <t>Himachal Pradesh</t>
  </si>
  <si>
    <t>Jammu and Kashmir</t>
  </si>
  <si>
    <t>Jharkhand</t>
  </si>
  <si>
    <t>Karnataka</t>
  </si>
  <si>
    <t>Kerala</t>
  </si>
  <si>
    <t>Lakshadweep</t>
  </si>
  <si>
    <t>Madhya Pradesh</t>
  </si>
  <si>
    <t>Maharashtra</t>
  </si>
  <si>
    <t>Manipur</t>
  </si>
  <si>
    <t>Meghalaya</t>
  </si>
  <si>
    <t>Mizoram</t>
  </si>
  <si>
    <t>Nagaland</t>
  </si>
  <si>
    <t>New Delhi</t>
  </si>
  <si>
    <t>Orissa</t>
  </si>
  <si>
    <t>Pondicherry</t>
  </si>
  <si>
    <t>Punjab</t>
  </si>
  <si>
    <t>Rajasthan</t>
  </si>
  <si>
    <t>Sikkim</t>
  </si>
  <si>
    <t>Tamil Nadu</t>
  </si>
  <si>
    <t>Telangana</t>
  </si>
  <si>
    <t>Tripura</t>
  </si>
  <si>
    <t>Uttar Pradesh</t>
  </si>
  <si>
    <t>Uttarakhand</t>
  </si>
  <si>
    <t>West Bengal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</si>
</sst>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>
    <font>
      <sz val="10"/>
      <color indexed="8"/>
      <name val="Arial"/>
      <family val="2"/>
      <charset val="1"/>
    </font>
    <font>
      <sz val="10"/>
      <color indexed="8"/>
      <name val="Arial"/>
      <family val="2"/>
      <charset val="1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Trebuchet MS"/>
      <family val="2"/>
    </font>
    <font>
      <b/>
      <sz val="10"/>
      <name val="Trebuchet MS"/>
      <family val="2"/>
    </font>
    <font>
      <sz val="10"/>
      <color indexed="64"/>
      <name val="Arial"/>
      <family val="2"/>
    </font>
    <font>
      <i/>
      <sz val="10"/>
      <color indexed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1"/>
    </font>
    <font>
      <sz val="9"/>
      <color indexed="8"/>
      <name val="Arial"/>
      <family val="2"/>
      <charset val="1"/>
    </font>
    <font>
      <sz val="9"/>
      <color indexed="8"/>
      <name val="Calibri"/>
      <family val="2"/>
      <scheme val="minor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6" fillId="0" borderId="0"/>
    <xf numFmtId="0" fontId="3" fillId="0" borderId="0"/>
    <xf numFmtId="0" fontId="1" fillId="0" borderId="0"/>
  </cellStyleXfs>
  <cellXfs count="115">
    <xf numFmtId="0" fontId="0" fillId="0" borderId="0" xfId="0"/>
    <xf numFmtId="0" fontId="4" fillId="0" borderId="0" xfId="2" applyFont="1"/>
    <xf numFmtId="0" fontId="5" fillId="0" borderId="0" xfId="2" applyFont="1"/>
    <xf numFmtId="0" fontId="2" fillId="0" borderId="1" xfId="0" applyFont="1" applyBorder="1"/>
    <xf numFmtId="0" fontId="2" fillId="0" borderId="2" xfId="0" applyFont="1" applyBorder="1" applyAlignment="1">
      <alignment wrapText="1"/>
    </xf>
    <xf numFmtId="0" fontId="2" fillId="0" borderId="2" xfId="0" applyFont="1" applyBorder="1" applyAlignment="1">
      <alignment horizontal="right" wrapText="1"/>
    </xf>
    <xf numFmtId="0" fontId="7" fillId="0" borderId="2" xfId="0" applyFont="1" applyBorder="1" applyAlignment="1">
      <alignment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right"/>
    </xf>
    <xf numFmtId="0" fontId="2" fillId="0" borderId="4" xfId="0" applyFont="1" applyBorder="1"/>
    <xf numFmtId="0" fontId="1" fillId="0" borderId="2" xfId="0" applyFont="1" applyBorder="1" applyAlignment="1">
      <alignment wrapText="1"/>
    </xf>
    <xf numFmtId="0" fontId="1" fillId="0" borderId="2" xfId="0" applyFont="1" applyBorder="1" applyAlignment="1">
      <alignment horizontal="right" wrapText="1"/>
    </xf>
    <xf numFmtId="0" fontId="8" fillId="0" borderId="1" xfId="0" applyFont="1" applyBorder="1"/>
    <xf numFmtId="0" fontId="8" fillId="0" borderId="2" xfId="0" applyFont="1" applyBorder="1" applyAlignment="1">
      <alignment wrapText="1"/>
    </xf>
    <xf numFmtId="0" fontId="9" fillId="0" borderId="2" xfId="0" applyFont="1" applyBorder="1" applyAlignment="1">
      <alignment wrapText="1"/>
    </xf>
    <xf numFmtId="0" fontId="9" fillId="0" borderId="2" xfId="0" applyFont="1" applyBorder="1" applyAlignment="1">
      <alignment horizontal="right" wrapText="1"/>
    </xf>
    <xf numFmtId="0" fontId="8" fillId="0" borderId="2" xfId="0" applyFont="1" applyBorder="1" applyAlignment="1">
      <alignment horizontal="right" wrapText="1"/>
    </xf>
    <xf numFmtId="4" fontId="0" fillId="0" borderId="5" xfId="0" applyNumberFormat="1" applyBorder="1"/>
    <xf numFmtId="0" fontId="1" fillId="0" borderId="6" xfId="0" applyFont="1" applyBorder="1" applyAlignment="1">
      <alignment horizontal="right" wrapText="1"/>
    </xf>
    <xf numFmtId="4" fontId="2" fillId="0" borderId="1" xfId="0" applyNumberFormat="1" applyFont="1" applyBorder="1"/>
    <xf numFmtId="0" fontId="1" fillId="0" borderId="2" xfId="0" applyFont="1" applyBorder="1" applyAlignment="1">
      <alignment horizontal="left" wrapText="1"/>
    </xf>
    <xf numFmtId="4" fontId="8" fillId="0" borderId="7" xfId="0" applyNumberFormat="1" applyFont="1" applyBorder="1"/>
    <xf numFmtId="4" fontId="2" fillId="0" borderId="2" xfId="0" applyNumberFormat="1" applyFont="1" applyBorder="1" applyAlignment="1">
      <alignment horizontal="right"/>
    </xf>
    <xf numFmtId="4" fontId="2" fillId="0" borderId="8" xfId="0" applyNumberFormat="1" applyFont="1" applyBorder="1" applyAlignment="1">
      <alignment horizontal="right"/>
    </xf>
    <xf numFmtId="4" fontId="2" fillId="0" borderId="1" xfId="0" applyNumberFormat="1" applyFont="1" applyBorder="1" applyAlignment="1">
      <alignment horizontal="right"/>
    </xf>
    <xf numFmtId="0" fontId="3" fillId="0" borderId="6" xfId="0" applyFont="1" applyBorder="1" applyAlignment="1">
      <alignment horizontal="left" wrapText="1"/>
    </xf>
    <xf numFmtId="0" fontId="11" fillId="0" borderId="8" xfId="1" applyFont="1" applyBorder="1" applyAlignment="1">
      <alignment horizontal="center"/>
    </xf>
    <xf numFmtId="0" fontId="11" fillId="0" borderId="8" xfId="1" applyFont="1" applyBorder="1" applyAlignment="1">
      <alignment horizontal="left"/>
    </xf>
    <xf numFmtId="0" fontId="11" fillId="0" borderId="8" xfId="1" applyFont="1" applyBorder="1"/>
    <xf numFmtId="4" fontId="8" fillId="0" borderId="1" xfId="0" applyNumberFormat="1" applyFont="1" applyBorder="1"/>
    <xf numFmtId="0" fontId="2" fillId="0" borderId="9" xfId="0" applyFont="1" applyBorder="1" applyAlignment="1">
      <alignment horizontal="right" wrapText="1"/>
    </xf>
    <xf numFmtId="4" fontId="2" fillId="0" borderId="7" xfId="0" applyNumberFormat="1" applyFont="1" applyBorder="1" applyAlignment="1">
      <alignment horizontal="right"/>
    </xf>
    <xf numFmtId="4" fontId="2" fillId="0" borderId="10" xfId="0" applyNumberFormat="1" applyFont="1" applyBorder="1" applyAlignment="1">
      <alignment horizontal="right"/>
    </xf>
    <xf numFmtId="4" fontId="8" fillId="0" borderId="10" xfId="0" applyNumberFormat="1" applyFont="1" applyBorder="1" applyAlignment="1">
      <alignment horizontal="right"/>
    </xf>
    <xf numFmtId="0" fontId="3" fillId="0" borderId="2" xfId="0" applyFont="1" applyBorder="1" applyAlignment="1">
      <alignment wrapText="1"/>
    </xf>
    <xf numFmtId="4" fontId="8" fillId="0" borderId="8" xfId="0" applyNumberFormat="1" applyFont="1" applyBorder="1" applyAlignment="1">
      <alignment horizontal="right"/>
    </xf>
    <xf numFmtId="4" fontId="2" fillId="0" borderId="11" xfId="0" applyNumberFormat="1" applyFont="1" applyBorder="1" applyAlignment="1">
      <alignment horizontal="right"/>
    </xf>
    <xf numFmtId="4" fontId="8" fillId="0" borderId="11" xfId="0" applyNumberFormat="1" applyFont="1" applyBorder="1" applyAlignment="1">
      <alignment horizontal="right"/>
    </xf>
    <xf numFmtId="4" fontId="2" fillId="0" borderId="12" xfId="0" applyNumberFormat="1" applyFont="1" applyBorder="1" applyAlignment="1">
      <alignment horizontal="right"/>
    </xf>
    <xf numFmtId="4" fontId="8" fillId="0" borderId="7" xfId="0" applyNumberFormat="1" applyFont="1" applyBorder="1" applyAlignment="1">
      <alignment horizontal="right"/>
    </xf>
    <xf numFmtId="4" fontId="8" fillId="0" borderId="1" xfId="0" applyNumberFormat="1" applyFont="1" applyBorder="1" applyAlignment="1">
      <alignment horizontal="right"/>
    </xf>
    <xf numFmtId="0" fontId="3" fillId="0" borderId="2" xfId="0" applyFont="1" applyBorder="1" applyAlignment="1">
      <alignment horizontal="left" wrapText="1"/>
    </xf>
    <xf numFmtId="4" fontId="2" fillId="0" borderId="13" xfId="0" applyNumberFormat="1" applyFont="1" applyBorder="1" applyAlignment="1">
      <alignment horizontal="right"/>
    </xf>
    <xf numFmtId="4" fontId="2" fillId="0" borderId="14" xfId="0" applyNumberFormat="1" applyFont="1" applyBorder="1" applyAlignment="1">
      <alignment horizontal="right"/>
    </xf>
    <xf numFmtId="4" fontId="2" fillId="0" borderId="15" xfId="0" applyNumberFormat="1" applyFont="1" applyBorder="1" applyAlignment="1">
      <alignment horizontal="right"/>
    </xf>
    <xf numFmtId="4" fontId="8" fillId="0" borderId="15" xfId="0" applyNumberFormat="1" applyFont="1" applyBorder="1" applyAlignment="1">
      <alignment horizontal="right"/>
    </xf>
    <xf numFmtId="4" fontId="2" fillId="0" borderId="4" xfId="0" applyNumberFormat="1" applyFont="1" applyBorder="1" applyAlignment="1">
      <alignment horizontal="right"/>
    </xf>
    <xf numFmtId="4" fontId="3" fillId="0" borderId="2" xfId="0" applyNumberFormat="1" applyFont="1" applyBorder="1" applyAlignment="1">
      <alignment horizontal="right"/>
    </xf>
    <xf numFmtId="0" fontId="0" fillId="0" borderId="8" xfId="0" applyBorder="1"/>
    <xf numFmtId="4" fontId="0" fillId="0" borderId="8" xfId="0" applyNumberFormat="1" applyBorder="1" applyProtection="1">
      <protection locked="0"/>
    </xf>
    <xf numFmtId="0" fontId="3" fillId="0" borderId="6" xfId="0" applyFont="1" applyBorder="1" applyAlignment="1">
      <alignment wrapText="1"/>
    </xf>
    <xf numFmtId="0" fontId="5" fillId="0" borderId="7" xfId="2" applyFont="1" applyBorder="1" applyAlignment="1">
      <alignment horizontal="center" wrapText="1"/>
    </xf>
    <xf numFmtId="0" fontId="5" fillId="0" borderId="8" xfId="2" applyFont="1" applyBorder="1" applyAlignment="1">
      <alignment horizontal="center" wrapText="1"/>
    </xf>
    <xf numFmtId="0" fontId="5" fillId="0" borderId="10" xfId="2" applyFont="1" applyBorder="1" applyAlignment="1">
      <alignment horizontal="center" wrapText="1"/>
    </xf>
    <xf numFmtId="0" fontId="1" fillId="0" borderId="0" xfId="0" applyFont="1"/>
    <xf numFmtId="0" fontId="0" fillId="0" borderId="2" xfId="0" applyBorder="1" applyAlignment="1">
      <alignment wrapText="1"/>
    </xf>
    <xf numFmtId="4" fontId="3" fillId="0" borderId="16" xfId="0" applyNumberFormat="1" applyFont="1" applyBorder="1" applyAlignment="1">
      <alignment horizontal="right" vertical="center" wrapText="1" readingOrder="1"/>
    </xf>
    <xf numFmtId="0" fontId="0" fillId="0" borderId="2" xfId="0" applyBorder="1" applyAlignment="1">
      <alignment horizontal="right" wrapText="1"/>
    </xf>
    <xf numFmtId="0" fontId="9" fillId="0" borderId="0" xfId="0" applyFont="1"/>
    <xf numFmtId="0" fontId="3" fillId="0" borderId="2" xfId="0" applyFont="1" applyBorder="1"/>
    <xf numFmtId="0" fontId="2" fillId="0" borderId="0" xfId="0" applyFont="1"/>
    <xf numFmtId="0" fontId="0" fillId="0" borderId="2" xfId="0" applyBorder="1" applyAlignment="1">
      <alignment horizontal="left" wrapText="1"/>
    </xf>
    <xf numFmtId="4" fontId="3" fillId="0" borderId="0" xfId="0" applyNumberFormat="1" applyFont="1" applyAlignment="1">
      <alignment horizontal="right" vertical="center" wrapText="1" readingOrder="1"/>
    </xf>
    <xf numFmtId="0" fontId="3" fillId="0" borderId="0" xfId="0" applyFont="1" applyAlignment="1">
      <alignment wrapText="1"/>
    </xf>
    <xf numFmtId="0" fontId="3" fillId="0" borderId="16" xfId="0" applyFont="1" applyBorder="1" applyAlignment="1">
      <alignment horizontal="left" vertical="center" wrapText="1" readingOrder="1"/>
    </xf>
    <xf numFmtId="4" fontId="3" fillId="0" borderId="17" xfId="0" applyNumberFormat="1" applyFont="1" applyBorder="1" applyAlignment="1">
      <alignment horizontal="right" vertical="center" wrapText="1" readingOrder="1"/>
    </xf>
    <xf numFmtId="4" fontId="3" fillId="0" borderId="8" xfId="0" applyNumberFormat="1" applyFont="1" applyBorder="1" applyAlignment="1">
      <alignment horizontal="right" vertical="center" wrapText="1" readingOrder="1"/>
    </xf>
    <xf numFmtId="2" fontId="5" fillId="0" borderId="3" xfId="2" applyNumberFormat="1" applyFont="1" applyBorder="1"/>
    <xf numFmtId="2" fontId="9" fillId="0" borderId="6" xfId="2" applyNumberFormat="1" applyFont="1" applyBorder="1" applyAlignment="1">
      <alignment horizontal="left"/>
    </xf>
    <xf numFmtId="0" fontId="10" fillId="0" borderId="0" xfId="0" applyFont="1"/>
    <xf numFmtId="2" fontId="5" fillId="0" borderId="8" xfId="2" applyNumberFormat="1" applyFont="1" applyBorder="1" applyAlignment="1">
      <alignment horizontal="center" vertical="top" wrapText="1"/>
    </xf>
    <xf numFmtId="2" fontId="3" fillId="0" borderId="16" xfId="0" applyNumberFormat="1" applyFont="1" applyBorder="1" applyAlignment="1" applyProtection="1">
      <alignment horizontal="right" vertical="top" wrapText="1" readingOrder="1"/>
      <protection locked="0"/>
    </xf>
    <xf numFmtId="2" fontId="12" fillId="0" borderId="16" xfId="0" applyNumberFormat="1" applyFont="1" applyBorder="1" applyAlignment="1" applyProtection="1">
      <alignment horizontal="right" vertical="top" wrapText="1" readingOrder="1"/>
      <protection locked="0"/>
    </xf>
    <xf numFmtId="4" fontId="1" fillId="0" borderId="18" xfId="0" applyNumberFormat="1" applyFont="1" applyBorder="1" applyAlignment="1">
      <alignment horizontal="center"/>
    </xf>
    <xf numFmtId="4" fontId="1" fillId="0" borderId="6" xfId="0" applyNumberFormat="1" applyFont="1" applyBorder="1" applyAlignment="1">
      <alignment horizontal="center"/>
    </xf>
    <xf numFmtId="4" fontId="1" fillId="0" borderId="2" xfId="0" applyNumberFormat="1" applyFont="1" applyBorder="1" applyAlignment="1">
      <alignment horizontal="center"/>
    </xf>
    <xf numFmtId="2" fontId="5" fillId="0" borderId="19" xfId="2" applyNumberFormat="1" applyFont="1" applyBorder="1" applyAlignment="1">
      <alignment horizontal="center" vertical="top" wrapText="1"/>
    </xf>
    <xf numFmtId="2" fontId="5" fillId="0" borderId="20" xfId="2" applyNumberFormat="1" applyFont="1" applyBorder="1" applyAlignment="1">
      <alignment horizontal="center" vertical="top" wrapText="1"/>
    </xf>
    <xf numFmtId="2" fontId="5" fillId="0" borderId="21" xfId="2" applyNumberFormat="1" applyFont="1" applyBorder="1" applyAlignment="1">
      <alignment horizontal="center" vertical="top" wrapText="1"/>
    </xf>
    <xf numFmtId="2" fontId="5" fillId="0" borderId="22" xfId="2" applyNumberFormat="1" applyFont="1" applyBorder="1" applyAlignment="1">
      <alignment horizontal="center"/>
    </xf>
    <xf numFmtId="2" fontId="5" fillId="0" borderId="23" xfId="2" applyNumberFormat="1" applyFont="1" applyBorder="1" applyAlignment="1">
      <alignment horizontal="center"/>
    </xf>
    <xf numFmtId="2" fontId="5" fillId="0" borderId="24" xfId="2" applyNumberFormat="1" applyFont="1" applyBorder="1" applyAlignment="1">
      <alignment horizontal="center"/>
    </xf>
    <xf numFmtId="2" fontId="5" fillId="0" borderId="25" xfId="2" applyNumberFormat="1" applyFont="1" applyBorder="1" applyAlignment="1">
      <alignment horizontal="center" vertical="top" wrapText="1"/>
    </xf>
    <xf numFmtId="2" fontId="5" fillId="0" borderId="26" xfId="2" applyNumberFormat="1" applyFont="1" applyBorder="1" applyAlignment="1">
      <alignment horizontal="center" vertical="top" wrapText="1"/>
    </xf>
    <xf numFmtId="2" fontId="5" fillId="0" borderId="27" xfId="2" applyNumberFormat="1" applyFont="1" applyBorder="1" applyAlignment="1">
      <alignment horizontal="center" vertical="top" wrapText="1"/>
    </xf>
    <xf numFmtId="49" fontId="13" fillId="0" borderId="28" xfId="1" applyNumberFormat="1" applyFont="1" applyBorder="1" applyAlignment="1">
      <alignment horizontal="center" vertical="center" wrapText="1"/>
    </xf>
    <xf numFmtId="49" fontId="13" fillId="0" borderId="1" xfId="1" applyNumberFormat="1" applyFont="1" applyBorder="1" applyAlignment="1">
      <alignment horizontal="center" vertical="center" wrapText="1"/>
    </xf>
    <xf numFmtId="49" fontId="13" fillId="0" borderId="27" xfId="1" applyNumberFormat="1" applyFont="1" applyBorder="1" applyAlignment="1">
      <alignment horizontal="center" vertical="center" wrapText="1"/>
    </xf>
    <xf numFmtId="49" fontId="13" fillId="0" borderId="2" xfId="1" applyNumberFormat="1" applyFont="1" applyBorder="1" applyAlignment="1">
      <alignment horizontal="center" vertical="center" wrapText="1"/>
    </xf>
    <xf numFmtId="2" fontId="5" fillId="0" borderId="22" xfId="2" applyNumberFormat="1" applyFont="1" applyBorder="1" applyAlignment="1">
      <alignment horizontal="center" vertical="top" wrapText="1"/>
    </xf>
    <xf numFmtId="2" fontId="5" fillId="0" borderId="23" xfId="2" applyNumberFormat="1" applyFont="1" applyBorder="1" applyAlignment="1">
      <alignment horizontal="center" vertical="top" wrapText="1"/>
    </xf>
    <xf numFmtId="2" fontId="5" fillId="0" borderId="24" xfId="2" applyNumberFormat="1" applyFont="1" applyBorder="1" applyAlignment="1">
      <alignment horizontal="center" vertical="top" wrapText="1"/>
    </xf>
    <xf numFmtId="4" fontId="1" fillId="0" borderId="29" xfId="0" applyNumberFormat="1" applyFont="1" applyBorder="1" applyAlignment="1">
      <alignment horizontal="center"/>
    </xf>
    <xf numFmtId="4" fontId="1" fillId="0" borderId="30" xfId="0" applyNumberFormat="1" applyFont="1" applyBorder="1" applyAlignment="1">
      <alignment horizontal="center"/>
    </xf>
    <xf numFmtId="4" fontId="1" fillId="0" borderId="31" xfId="0" applyNumberFormat="1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4" fontId="9" fillId="0" borderId="18" xfId="0" applyNumberFormat="1" applyFont="1" applyBorder="1" applyAlignment="1">
      <alignment horizontal="center"/>
    </xf>
    <xf numFmtId="4" fontId="9" fillId="0" borderId="6" xfId="0" applyNumberFormat="1" applyFont="1" applyBorder="1" applyAlignment="1">
      <alignment horizontal="center"/>
    </xf>
    <xf numFmtId="4" fontId="9" fillId="0" borderId="2" xfId="0" applyNumberFormat="1" applyFont="1" applyBorder="1" applyAlignment="1">
      <alignment horizontal="center"/>
    </xf>
    <xf numFmtId="3" fontId="5" fillId="0" borderId="32" xfId="2" applyNumberFormat="1" applyFont="1" applyBorder="1" applyAlignment="1">
      <alignment horizontal="center" vertical="center" wrapText="1"/>
    </xf>
    <xf numFmtId="3" fontId="5" fillId="0" borderId="33" xfId="2" applyNumberFormat="1" applyFont="1" applyBorder="1" applyAlignment="1">
      <alignment horizontal="center" vertical="center" wrapText="1"/>
    </xf>
    <xf numFmtId="3" fontId="5" fillId="0" borderId="34" xfId="2" applyNumberFormat="1" applyFont="1" applyBorder="1" applyAlignment="1">
      <alignment horizontal="center" vertical="center" wrapText="1"/>
    </xf>
    <xf numFmtId="4" fontId="2" fillId="0" borderId="18" xfId="0" applyNumberFormat="1" applyFont="1" applyBorder="1" applyAlignment="1">
      <alignment horizontal="center"/>
    </xf>
    <xf numFmtId="4" fontId="2" fillId="0" borderId="6" xfId="0" applyNumberFormat="1" applyFont="1" applyBorder="1" applyAlignment="1">
      <alignment horizontal="center"/>
    </xf>
    <xf numFmtId="4" fontId="2" fillId="0" borderId="2" xfId="0" applyNumberFormat="1" applyFont="1" applyBorder="1" applyAlignment="1">
      <alignment horizontal="center"/>
    </xf>
    <xf numFmtId="4" fontId="1" fillId="0" borderId="18" xfId="0" applyNumberFormat="1" applyFont="1" applyBorder="1" applyAlignment="1">
      <alignment horizontal="right"/>
    </xf>
    <xf numFmtId="4" fontId="1" fillId="0" borderId="6" xfId="0" applyNumberFormat="1" applyFont="1" applyBorder="1" applyAlignment="1">
      <alignment horizontal="right"/>
    </xf>
    <xf numFmtId="4" fontId="1" fillId="0" borderId="2" xfId="0" applyNumberFormat="1" applyFont="1" applyBorder="1" applyAlignment="1">
      <alignment horizontal="right"/>
    </xf>
    <xf numFmtId="4" fontId="1" fillId="0" borderId="35" xfId="0" applyNumberFormat="1" applyFont="1" applyBorder="1" applyAlignment="1">
      <alignment horizontal="center"/>
    </xf>
    <xf numFmtId="4" fontId="1" fillId="0" borderId="3" xfId="0" applyNumberFormat="1" applyFont="1" applyBorder="1" applyAlignment="1">
      <alignment horizontal="center"/>
    </xf>
    <xf numFmtId="0" fontId="2" fillId="0" borderId="3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3" xfId="0" applyFont="1" applyBorder="1" applyAlignment="1">
      <alignment horizontal="center"/>
    </xf>
  </cellXfs>
  <cellStyles count="4">
    <cellStyle name="Normal" xfId="0" builtinId="0"/>
    <cellStyle name="Normal 2" xfId="1"/>
    <cellStyle name="Normal 2 2" xfId="2"/>
    <cellStyle name="Normal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96"/>
  <sheetViews>
    <sheetView tabSelected="1" zoomScaleNormal="100" workbookViewId="0">
      <pane xSplit="2" ySplit="1" topLeftCell="C2" activePane="bottomRight" state="frozen"/>
      <selection activeCell="F20" sqref="F20"/>
      <selection pane="bottomLeft" activeCell="F20" sqref="F20"/>
      <selection pane="topRight" activeCell="F20" sqref="F20"/>
      <selection pane="bottomRight" activeCell="B1" sqref="B1:B5"/>
    </sheetView>
  </sheetViews>
  <sheetFormatPr defaultRowHeight="12.75"/>
  <cols>
    <col min="1" max="1" width="7" style="54" bestFit="1" customWidth="1"/>
    <col min="2" max="2" width="51.85546875" style="54" customWidth="1"/>
    <col min="3" max="3" width="4.7109375" style="54" bestFit="1" customWidth="1"/>
    <col min="4" max="4" width="8.140625" style="54" bestFit="1" customWidth="1"/>
    <col min="5" max="7" width="4.7109375" style="54" bestFit="1" customWidth="1"/>
    <col min="8" max="8" width="8.140625" style="54" bestFit="1" customWidth="1"/>
    <col min="9" max="9" width="9.28515625" style="54" bestFit="1" customWidth="1"/>
    <col min="10" max="10" width="8.140625" style="54" bestFit="1" customWidth="1"/>
    <col min="11" max="11" width="4.7109375" style="54" bestFit="1" customWidth="1"/>
    <col min="12" max="12" width="8.140625" style="54" bestFit="1" customWidth="1"/>
    <col min="13" max="17" width="4.7109375" style="54" bestFit="1" customWidth="1"/>
    <col min="18" max="19" width="8.140625" style="54" bestFit="1" customWidth="1"/>
    <col min="20" max="20" width="5.7109375" style="54" bestFit="1" customWidth="1"/>
    <col min="21" max="21" width="4.7109375" style="54" bestFit="1" customWidth="1"/>
    <col min="22" max="22" width="6.7109375" style="54" bestFit="1" customWidth="1"/>
    <col min="23" max="27" width="4.7109375" style="54" bestFit="1" customWidth="1"/>
    <col min="28" max="28" width="5.7109375" style="54" bestFit="1" customWidth="1"/>
    <col min="29" max="29" width="6.7109375" style="54" bestFit="1" customWidth="1"/>
    <col min="30" max="31" width="4.7109375" style="54" bestFit="1" customWidth="1"/>
    <col min="32" max="32" width="8.140625" style="54" bestFit="1" customWidth="1"/>
    <col min="33" max="43" width="4.7109375" style="54" bestFit="1" customWidth="1"/>
    <col min="44" max="44" width="5.7109375" style="54" bestFit="1" customWidth="1"/>
    <col min="45" max="47" width="4.7109375" style="54" bestFit="1" customWidth="1"/>
    <col min="48" max="48" width="9.28515625" style="54" bestFit="1" customWidth="1"/>
    <col min="49" max="49" width="8.140625" style="54" bestFit="1" customWidth="1"/>
    <col min="50" max="50" width="5.7109375" style="54" bestFit="1" customWidth="1"/>
    <col min="51" max="51" width="4.7109375" style="54" bestFit="1" customWidth="1"/>
    <col min="52" max="52" width="9.28515625" style="69" bestFit="1" customWidth="1"/>
    <col min="53" max="57" width="4.7109375" style="54" bestFit="1" customWidth="1"/>
    <col min="58" max="58" width="8.140625" style="54" bestFit="1" customWidth="1"/>
    <col min="59" max="59" width="6.7109375" style="54" bestFit="1" customWidth="1"/>
    <col min="60" max="60" width="5.7109375" style="54" bestFit="1" customWidth="1"/>
    <col min="61" max="61" width="4.7109375" style="54" bestFit="1" customWidth="1"/>
    <col min="62" max="62" width="8.140625" style="54" bestFit="1" customWidth="1"/>
    <col min="63" max="63" width="13.85546875" style="54" bestFit="1" customWidth="1"/>
    <col min="64" max="16384" width="9.140625" style="54"/>
  </cols>
  <sheetData>
    <row r="1" spans="1:63" s="1" customFormat="1" ht="15.75" thickBot="1">
      <c r="A1" s="85" t="s">
        <v>0</v>
      </c>
      <c r="B1" s="87" t="s">
        <v>1</v>
      </c>
      <c r="C1" s="89" t="s">
        <v>2</v>
      </c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  <c r="Z1" s="90"/>
      <c r="AA1" s="90"/>
      <c r="AB1" s="90"/>
      <c r="AC1" s="90"/>
      <c r="AD1" s="90"/>
      <c r="AE1" s="90"/>
      <c r="AF1" s="90"/>
      <c r="AG1" s="90"/>
      <c r="AH1" s="90"/>
      <c r="AI1" s="90"/>
      <c r="AJ1" s="90"/>
      <c r="AK1" s="90"/>
      <c r="AL1" s="90"/>
      <c r="AM1" s="90"/>
      <c r="AN1" s="90"/>
      <c r="AO1" s="90"/>
      <c r="AP1" s="90"/>
      <c r="AQ1" s="90"/>
      <c r="AR1" s="90"/>
      <c r="AS1" s="90"/>
      <c r="AT1" s="90"/>
      <c r="AU1" s="90"/>
      <c r="AV1" s="90"/>
      <c r="AW1" s="90"/>
      <c r="AX1" s="90"/>
      <c r="AY1" s="90"/>
      <c r="AZ1" s="90"/>
      <c r="BA1" s="90"/>
      <c r="BB1" s="90"/>
      <c r="BC1" s="90"/>
      <c r="BD1" s="90"/>
      <c r="BE1" s="90"/>
      <c r="BF1" s="90"/>
      <c r="BG1" s="90"/>
      <c r="BH1" s="90"/>
      <c r="BI1" s="90"/>
      <c r="BJ1" s="90"/>
      <c r="BK1" s="91"/>
    </row>
    <row r="2" spans="1:63" s="1" customFormat="1" ht="15.75" customHeight="1" thickBot="1">
      <c r="A2" s="86"/>
      <c r="B2" s="88"/>
      <c r="C2" s="89" t="s">
        <v>3</v>
      </c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90"/>
      <c r="V2" s="91"/>
      <c r="W2" s="89" t="s">
        <v>4</v>
      </c>
      <c r="X2" s="90"/>
      <c r="Y2" s="90"/>
      <c r="Z2" s="90"/>
      <c r="AA2" s="90"/>
      <c r="AB2" s="90"/>
      <c r="AC2" s="90"/>
      <c r="AD2" s="90"/>
      <c r="AE2" s="90"/>
      <c r="AF2" s="90"/>
      <c r="AG2" s="90"/>
      <c r="AH2" s="90"/>
      <c r="AI2" s="90"/>
      <c r="AJ2" s="90"/>
      <c r="AK2" s="90"/>
      <c r="AL2" s="90"/>
      <c r="AM2" s="90"/>
      <c r="AN2" s="90"/>
      <c r="AO2" s="90"/>
      <c r="AP2" s="91"/>
      <c r="AQ2" s="89" t="s">
        <v>5</v>
      </c>
      <c r="AR2" s="90"/>
      <c r="AS2" s="90"/>
      <c r="AT2" s="90"/>
      <c r="AU2" s="90"/>
      <c r="AV2" s="90"/>
      <c r="AW2" s="90"/>
      <c r="AX2" s="90"/>
      <c r="AY2" s="90"/>
      <c r="AZ2" s="90"/>
      <c r="BA2" s="90"/>
      <c r="BB2" s="90"/>
      <c r="BC2" s="90"/>
      <c r="BD2" s="90"/>
      <c r="BE2" s="90"/>
      <c r="BF2" s="90"/>
      <c r="BG2" s="90"/>
      <c r="BH2" s="90"/>
      <c r="BI2" s="90"/>
      <c r="BJ2" s="91"/>
      <c r="BK2" s="101" t="s">
        <v>6</v>
      </c>
    </row>
    <row r="3" spans="1:63" s="2" customFormat="1" ht="15.75" customHeight="1" thickBot="1">
      <c r="A3" s="86"/>
      <c r="B3" s="88"/>
      <c r="C3" s="79" t="s">
        <v>7</v>
      </c>
      <c r="D3" s="80"/>
      <c r="E3" s="80"/>
      <c r="F3" s="80"/>
      <c r="G3" s="80"/>
      <c r="H3" s="80"/>
      <c r="I3" s="80"/>
      <c r="J3" s="80"/>
      <c r="K3" s="80"/>
      <c r="L3" s="81"/>
      <c r="M3" s="79" t="s">
        <v>8</v>
      </c>
      <c r="N3" s="80"/>
      <c r="O3" s="80"/>
      <c r="P3" s="80"/>
      <c r="Q3" s="80"/>
      <c r="R3" s="80"/>
      <c r="S3" s="80"/>
      <c r="T3" s="80"/>
      <c r="U3" s="80"/>
      <c r="V3" s="81"/>
      <c r="W3" s="79" t="s">
        <v>7</v>
      </c>
      <c r="X3" s="80"/>
      <c r="Y3" s="80"/>
      <c r="Z3" s="80"/>
      <c r="AA3" s="80"/>
      <c r="AB3" s="80"/>
      <c r="AC3" s="80"/>
      <c r="AD3" s="80"/>
      <c r="AE3" s="80"/>
      <c r="AF3" s="81"/>
      <c r="AG3" s="79" t="s">
        <v>8</v>
      </c>
      <c r="AH3" s="80"/>
      <c r="AI3" s="80"/>
      <c r="AJ3" s="80"/>
      <c r="AK3" s="80"/>
      <c r="AL3" s="80"/>
      <c r="AM3" s="80"/>
      <c r="AN3" s="80"/>
      <c r="AO3" s="80"/>
      <c r="AP3" s="81"/>
      <c r="AQ3" s="79" t="s">
        <v>7</v>
      </c>
      <c r="AR3" s="80"/>
      <c r="AS3" s="80"/>
      <c r="AT3" s="80"/>
      <c r="AU3" s="80"/>
      <c r="AV3" s="80"/>
      <c r="AW3" s="80"/>
      <c r="AX3" s="80"/>
      <c r="AY3" s="80"/>
      <c r="AZ3" s="81"/>
      <c r="BA3" s="79" t="s">
        <v>8</v>
      </c>
      <c r="BB3" s="80"/>
      <c r="BC3" s="80"/>
      <c r="BD3" s="80"/>
      <c r="BE3" s="80"/>
      <c r="BF3" s="80"/>
      <c r="BG3" s="80"/>
      <c r="BH3" s="80"/>
      <c r="BI3" s="80"/>
      <c r="BJ3" s="81"/>
      <c r="BK3" s="102"/>
    </row>
    <row r="4" spans="1:63" s="2" customFormat="1" ht="15" customHeight="1">
      <c r="A4" s="86"/>
      <c r="B4" s="88"/>
      <c r="C4" s="82" t="s">
        <v>9</v>
      </c>
      <c r="D4" s="83"/>
      <c r="E4" s="83"/>
      <c r="F4" s="83"/>
      <c r="G4" s="84"/>
      <c r="H4" s="76" t="s">
        <v>10</v>
      </c>
      <c r="I4" s="77"/>
      <c r="J4" s="77"/>
      <c r="K4" s="77"/>
      <c r="L4" s="78"/>
      <c r="M4" s="82" t="s">
        <v>9</v>
      </c>
      <c r="N4" s="83"/>
      <c r="O4" s="83"/>
      <c r="P4" s="83"/>
      <c r="Q4" s="84"/>
      <c r="R4" s="76" t="s">
        <v>10</v>
      </c>
      <c r="S4" s="77"/>
      <c r="T4" s="77"/>
      <c r="U4" s="77"/>
      <c r="V4" s="78"/>
      <c r="W4" s="82" t="s">
        <v>9</v>
      </c>
      <c r="X4" s="83"/>
      <c r="Y4" s="83"/>
      <c r="Z4" s="83"/>
      <c r="AA4" s="84"/>
      <c r="AB4" s="76" t="s">
        <v>10</v>
      </c>
      <c r="AC4" s="77"/>
      <c r="AD4" s="77"/>
      <c r="AE4" s="77"/>
      <c r="AF4" s="78"/>
      <c r="AG4" s="82" t="s">
        <v>9</v>
      </c>
      <c r="AH4" s="83"/>
      <c r="AI4" s="83"/>
      <c r="AJ4" s="83"/>
      <c r="AK4" s="84"/>
      <c r="AL4" s="76" t="s">
        <v>10</v>
      </c>
      <c r="AM4" s="77"/>
      <c r="AN4" s="77"/>
      <c r="AO4" s="77"/>
      <c r="AP4" s="78"/>
      <c r="AQ4" s="82" t="s">
        <v>9</v>
      </c>
      <c r="AR4" s="83"/>
      <c r="AS4" s="83"/>
      <c r="AT4" s="83"/>
      <c r="AU4" s="84"/>
      <c r="AV4" s="76" t="s">
        <v>10</v>
      </c>
      <c r="AW4" s="77"/>
      <c r="AX4" s="77"/>
      <c r="AY4" s="77"/>
      <c r="AZ4" s="78"/>
      <c r="BA4" s="82" t="s">
        <v>9</v>
      </c>
      <c r="BB4" s="83"/>
      <c r="BC4" s="83"/>
      <c r="BD4" s="83"/>
      <c r="BE4" s="84"/>
      <c r="BF4" s="76" t="s">
        <v>10</v>
      </c>
      <c r="BG4" s="77"/>
      <c r="BH4" s="77"/>
      <c r="BI4" s="77"/>
      <c r="BJ4" s="78"/>
      <c r="BK4" s="102"/>
    </row>
    <row r="5" spans="1:63" s="2" customFormat="1" ht="15" customHeight="1">
      <c r="A5" s="86"/>
      <c r="B5" s="88"/>
      <c r="C5" s="51">
        <v>1</v>
      </c>
      <c r="D5" s="52">
        <v>2</v>
      </c>
      <c r="E5" s="52">
        <v>3</v>
      </c>
      <c r="F5" s="52">
        <v>4</v>
      </c>
      <c r="G5" s="53">
        <v>5</v>
      </c>
      <c r="H5" s="51">
        <v>1</v>
      </c>
      <c r="I5" s="52">
        <v>2</v>
      </c>
      <c r="J5" s="52">
        <v>3</v>
      </c>
      <c r="K5" s="52">
        <v>4</v>
      </c>
      <c r="L5" s="53">
        <v>5</v>
      </c>
      <c r="M5" s="51">
        <v>1</v>
      </c>
      <c r="N5" s="52">
        <v>2</v>
      </c>
      <c r="O5" s="52">
        <v>3</v>
      </c>
      <c r="P5" s="52">
        <v>4</v>
      </c>
      <c r="Q5" s="53">
        <v>5</v>
      </c>
      <c r="R5" s="51">
        <v>1</v>
      </c>
      <c r="S5" s="52">
        <v>2</v>
      </c>
      <c r="T5" s="52">
        <v>3</v>
      </c>
      <c r="U5" s="52">
        <v>4</v>
      </c>
      <c r="V5" s="53">
        <v>5</v>
      </c>
      <c r="W5" s="51">
        <v>1</v>
      </c>
      <c r="X5" s="52">
        <v>2</v>
      </c>
      <c r="Y5" s="52">
        <v>3</v>
      </c>
      <c r="Z5" s="52">
        <v>4</v>
      </c>
      <c r="AA5" s="53">
        <v>5</v>
      </c>
      <c r="AB5" s="51">
        <v>1</v>
      </c>
      <c r="AC5" s="52">
        <v>2</v>
      </c>
      <c r="AD5" s="52">
        <v>3</v>
      </c>
      <c r="AE5" s="52">
        <v>4</v>
      </c>
      <c r="AF5" s="53">
        <v>5</v>
      </c>
      <c r="AG5" s="51">
        <v>1</v>
      </c>
      <c r="AH5" s="52">
        <v>2</v>
      </c>
      <c r="AI5" s="52">
        <v>3</v>
      </c>
      <c r="AJ5" s="52">
        <v>4</v>
      </c>
      <c r="AK5" s="53">
        <v>5</v>
      </c>
      <c r="AL5" s="51">
        <v>1</v>
      </c>
      <c r="AM5" s="52">
        <v>2</v>
      </c>
      <c r="AN5" s="52">
        <v>3</v>
      </c>
      <c r="AO5" s="52">
        <v>4</v>
      </c>
      <c r="AP5" s="53">
        <v>5</v>
      </c>
      <c r="AQ5" s="51">
        <v>1</v>
      </c>
      <c r="AR5" s="52">
        <v>2</v>
      </c>
      <c r="AS5" s="52">
        <v>3</v>
      </c>
      <c r="AT5" s="52">
        <v>4</v>
      </c>
      <c r="AU5" s="53">
        <v>5</v>
      </c>
      <c r="AV5" s="51">
        <v>1</v>
      </c>
      <c r="AW5" s="52">
        <v>2</v>
      </c>
      <c r="AX5" s="52">
        <v>3</v>
      </c>
      <c r="AY5" s="52">
        <v>4</v>
      </c>
      <c r="AZ5" s="53">
        <v>5</v>
      </c>
      <c r="BA5" s="51">
        <v>1</v>
      </c>
      <c r="BB5" s="52">
        <v>2</v>
      </c>
      <c r="BC5" s="52">
        <v>3</v>
      </c>
      <c r="BD5" s="52">
        <v>4</v>
      </c>
      <c r="BE5" s="53">
        <v>5</v>
      </c>
      <c r="BF5" s="51">
        <v>1</v>
      </c>
      <c r="BG5" s="52">
        <v>2</v>
      </c>
      <c r="BH5" s="52">
        <v>3</v>
      </c>
      <c r="BI5" s="52">
        <v>4</v>
      </c>
      <c r="BJ5" s="53">
        <v>5</v>
      </c>
      <c r="BK5" s="103"/>
    </row>
    <row r="6" spans="1:63">
      <c r="A6" s="3" t="s">
        <v>11</v>
      </c>
      <c r="B6" s="4" t="s">
        <v>12</v>
      </c>
      <c r="C6" s="95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  <c r="U6" s="96"/>
      <c r="V6" s="96"/>
      <c r="W6" s="96"/>
      <c r="X6" s="96"/>
      <c r="Y6" s="96"/>
      <c r="Z6" s="96"/>
      <c r="AA6" s="96"/>
      <c r="AB6" s="96"/>
      <c r="AC6" s="96"/>
      <c r="AD6" s="96"/>
      <c r="AE6" s="96"/>
      <c r="AF6" s="96"/>
      <c r="AG6" s="96"/>
      <c r="AH6" s="96"/>
      <c r="AI6" s="96"/>
      <c r="AJ6" s="96"/>
      <c r="AK6" s="96"/>
      <c r="AL6" s="96"/>
      <c r="AM6" s="96"/>
      <c r="AN6" s="96"/>
      <c r="AO6" s="96"/>
      <c r="AP6" s="96"/>
      <c r="AQ6" s="96"/>
      <c r="AR6" s="96"/>
      <c r="AS6" s="96"/>
      <c r="AT6" s="96"/>
      <c r="AU6" s="96"/>
      <c r="AV6" s="96"/>
      <c r="AW6" s="96"/>
      <c r="AX6" s="96"/>
      <c r="AY6" s="96"/>
      <c r="AZ6" s="96"/>
      <c r="BA6" s="96"/>
      <c r="BB6" s="96"/>
      <c r="BC6" s="96"/>
      <c r="BD6" s="96"/>
      <c r="BE6" s="96"/>
      <c r="BF6" s="96"/>
      <c r="BG6" s="96"/>
      <c r="BH6" s="96"/>
      <c r="BI6" s="96"/>
      <c r="BJ6" s="96"/>
      <c r="BK6" s="97"/>
    </row>
    <row r="7" spans="1:63">
      <c r="A7" s="3" t="s">
        <v>13</v>
      </c>
      <c r="B7" s="55" t="s">
        <v>14</v>
      </c>
      <c r="C7" s="95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6"/>
      <c r="V7" s="96"/>
      <c r="W7" s="96"/>
      <c r="X7" s="96"/>
      <c r="Y7" s="96"/>
      <c r="Z7" s="96"/>
      <c r="AA7" s="96"/>
      <c r="AB7" s="96"/>
      <c r="AC7" s="96"/>
      <c r="AD7" s="96"/>
      <c r="AE7" s="96"/>
      <c r="AF7" s="96"/>
      <c r="AG7" s="96"/>
      <c r="AH7" s="96"/>
      <c r="AI7" s="96"/>
      <c r="AJ7" s="96"/>
      <c r="AK7" s="96"/>
      <c r="AL7" s="96"/>
      <c r="AM7" s="96"/>
      <c r="AN7" s="96"/>
      <c r="AO7" s="96"/>
      <c r="AP7" s="96"/>
      <c r="AQ7" s="96"/>
      <c r="AR7" s="96"/>
      <c r="AS7" s="96"/>
      <c r="AT7" s="96"/>
      <c r="AU7" s="96"/>
      <c r="AV7" s="96"/>
      <c r="AW7" s="96"/>
      <c r="AX7" s="96"/>
      <c r="AY7" s="96"/>
      <c r="AZ7" s="96"/>
      <c r="BA7" s="96"/>
      <c r="BB7" s="96"/>
      <c r="BC7" s="96"/>
      <c r="BD7" s="96"/>
      <c r="BE7" s="96"/>
      <c r="BF7" s="96"/>
      <c r="BG7" s="96"/>
      <c r="BH7" s="96"/>
      <c r="BI7" s="96"/>
      <c r="BJ7" s="96"/>
      <c r="BK7" s="97"/>
    </row>
    <row r="8" spans="1:63">
      <c r="A8" s="3"/>
      <c r="B8" s="17" t="s">
        <v>15</v>
      </c>
      <c r="C8" s="56">
        <v>0</v>
      </c>
      <c r="D8" s="56">
        <v>425.95609644000001</v>
      </c>
      <c r="E8" s="56">
        <v>0</v>
      </c>
      <c r="F8" s="56">
        <v>0</v>
      </c>
      <c r="G8" s="56">
        <v>0</v>
      </c>
      <c r="H8" s="56">
        <v>32.339648371999999</v>
      </c>
      <c r="I8" s="56">
        <v>15136.799672452</v>
      </c>
      <c r="J8" s="56">
        <v>1966.3637256879999</v>
      </c>
      <c r="K8" s="56">
        <v>0</v>
      </c>
      <c r="L8" s="56">
        <v>131.512049934</v>
      </c>
      <c r="M8" s="56">
        <v>0</v>
      </c>
      <c r="N8" s="56">
        <v>0</v>
      </c>
      <c r="O8" s="56">
        <v>0</v>
      </c>
      <c r="P8" s="56">
        <v>0</v>
      </c>
      <c r="Q8" s="56">
        <v>0</v>
      </c>
      <c r="R8" s="56">
        <v>11.833190850999999</v>
      </c>
      <c r="S8" s="56">
        <v>843.22147622199998</v>
      </c>
      <c r="T8" s="56">
        <v>15.127169679</v>
      </c>
      <c r="U8" s="56">
        <v>0</v>
      </c>
      <c r="V8" s="56">
        <v>16.716529362999999</v>
      </c>
      <c r="W8" s="56">
        <v>0</v>
      </c>
      <c r="X8" s="56">
        <v>0</v>
      </c>
      <c r="Y8" s="56">
        <v>0</v>
      </c>
      <c r="Z8" s="56">
        <v>0</v>
      </c>
      <c r="AA8" s="56">
        <v>0</v>
      </c>
      <c r="AB8" s="56">
        <v>2.8897520559999998</v>
      </c>
      <c r="AC8" s="56">
        <v>84.889359474000003</v>
      </c>
      <c r="AD8" s="56">
        <v>0</v>
      </c>
      <c r="AE8" s="56">
        <v>0</v>
      </c>
      <c r="AF8" s="56">
        <v>192.136128697</v>
      </c>
      <c r="AG8" s="56">
        <v>0</v>
      </c>
      <c r="AH8" s="56">
        <v>0</v>
      </c>
      <c r="AI8" s="56">
        <v>0</v>
      </c>
      <c r="AJ8" s="56">
        <v>0</v>
      </c>
      <c r="AK8" s="56">
        <v>0</v>
      </c>
      <c r="AL8" s="56">
        <v>0.48297319399999999</v>
      </c>
      <c r="AM8" s="56">
        <v>0</v>
      </c>
      <c r="AN8" s="56">
        <v>0</v>
      </c>
      <c r="AO8" s="56">
        <v>0</v>
      </c>
      <c r="AP8" s="56">
        <v>2.8271596470000002</v>
      </c>
      <c r="AQ8" s="56">
        <v>0</v>
      </c>
      <c r="AR8" s="56">
        <v>88.706689428999994</v>
      </c>
      <c r="AS8" s="56">
        <v>0</v>
      </c>
      <c r="AT8" s="56">
        <v>0</v>
      </c>
      <c r="AU8" s="56">
        <v>0</v>
      </c>
      <c r="AV8" s="56">
        <v>49.241640623999999</v>
      </c>
      <c r="AW8" s="56">
        <v>1121.1773162</v>
      </c>
      <c r="AX8" s="56">
        <v>0</v>
      </c>
      <c r="AY8" s="56">
        <v>0</v>
      </c>
      <c r="AZ8" s="56">
        <v>218.89888325300001</v>
      </c>
      <c r="BA8" s="56">
        <v>0</v>
      </c>
      <c r="BB8" s="56">
        <v>0</v>
      </c>
      <c r="BC8" s="56">
        <v>0</v>
      </c>
      <c r="BD8" s="56">
        <v>0</v>
      </c>
      <c r="BE8" s="56">
        <v>0</v>
      </c>
      <c r="BF8" s="56">
        <v>16.887841543</v>
      </c>
      <c r="BG8" s="56">
        <v>29.201651354999999</v>
      </c>
      <c r="BH8" s="56">
        <v>1.821791103</v>
      </c>
      <c r="BI8" s="56">
        <v>0</v>
      </c>
      <c r="BJ8" s="56">
        <v>28.27265822</v>
      </c>
      <c r="BK8" s="47">
        <f>SUM(C8:BJ8)</f>
        <v>20417.303403796002</v>
      </c>
    </row>
    <row r="9" spans="1:63">
      <c r="A9" s="3"/>
      <c r="B9" s="17" t="s">
        <v>16</v>
      </c>
      <c r="C9" s="56">
        <v>0</v>
      </c>
      <c r="D9" s="56">
        <v>0.92471291600000005</v>
      </c>
      <c r="E9" s="56">
        <v>0</v>
      </c>
      <c r="F9" s="56">
        <v>0</v>
      </c>
      <c r="G9" s="56">
        <v>0</v>
      </c>
      <c r="H9" s="56">
        <v>22.399321268000001</v>
      </c>
      <c r="I9" s="56">
        <v>793.026099585</v>
      </c>
      <c r="J9" s="56">
        <v>28.164934899999999</v>
      </c>
      <c r="K9" s="56">
        <v>0</v>
      </c>
      <c r="L9" s="56">
        <v>57.402084633999998</v>
      </c>
      <c r="M9" s="56">
        <v>0</v>
      </c>
      <c r="N9" s="56">
        <v>0</v>
      </c>
      <c r="O9" s="56">
        <v>0</v>
      </c>
      <c r="P9" s="56">
        <v>0</v>
      </c>
      <c r="Q9" s="56">
        <v>0</v>
      </c>
      <c r="R9" s="56">
        <v>9.4258214509999991</v>
      </c>
      <c r="S9" s="56">
        <v>21.893596313</v>
      </c>
      <c r="T9" s="56">
        <v>7.5156978130000001</v>
      </c>
      <c r="U9" s="56">
        <v>0</v>
      </c>
      <c r="V9" s="56">
        <v>11.821711862000001</v>
      </c>
      <c r="W9" s="56">
        <v>0</v>
      </c>
      <c r="X9" s="56">
        <v>0</v>
      </c>
      <c r="Y9" s="56">
        <v>0</v>
      </c>
      <c r="Z9" s="56">
        <v>0</v>
      </c>
      <c r="AA9" s="56">
        <v>0</v>
      </c>
      <c r="AB9" s="56">
        <v>7.7595098000000001E-2</v>
      </c>
      <c r="AC9" s="56">
        <v>10.700734905999999</v>
      </c>
      <c r="AD9" s="56">
        <v>0</v>
      </c>
      <c r="AE9" s="56">
        <v>0</v>
      </c>
      <c r="AF9" s="56">
        <v>55.403394730999999</v>
      </c>
      <c r="AG9" s="56">
        <v>0</v>
      </c>
      <c r="AH9" s="56">
        <v>0</v>
      </c>
      <c r="AI9" s="56">
        <v>0</v>
      </c>
      <c r="AJ9" s="56">
        <v>0</v>
      </c>
      <c r="AK9" s="56">
        <v>0</v>
      </c>
      <c r="AL9" s="56">
        <v>0</v>
      </c>
      <c r="AM9" s="56">
        <v>0</v>
      </c>
      <c r="AN9" s="56">
        <v>0</v>
      </c>
      <c r="AO9" s="56">
        <v>0</v>
      </c>
      <c r="AP9" s="56">
        <v>0.452796272</v>
      </c>
      <c r="AQ9" s="56">
        <v>0</v>
      </c>
      <c r="AR9" s="56">
        <v>0</v>
      </c>
      <c r="AS9" s="56">
        <v>0</v>
      </c>
      <c r="AT9" s="56">
        <v>0</v>
      </c>
      <c r="AU9" s="56">
        <v>0</v>
      </c>
      <c r="AV9" s="56">
        <v>14.673261914999999</v>
      </c>
      <c r="AW9" s="56">
        <v>36.332639344999997</v>
      </c>
      <c r="AX9" s="56">
        <v>0</v>
      </c>
      <c r="AY9" s="56">
        <v>0</v>
      </c>
      <c r="AZ9" s="56">
        <v>57.532162403000001</v>
      </c>
      <c r="BA9" s="56">
        <v>0</v>
      </c>
      <c r="BB9" s="56">
        <v>0</v>
      </c>
      <c r="BC9" s="56">
        <v>0</v>
      </c>
      <c r="BD9" s="56">
        <v>0</v>
      </c>
      <c r="BE9" s="56">
        <v>0</v>
      </c>
      <c r="BF9" s="56">
        <v>9.0375640750000006</v>
      </c>
      <c r="BG9" s="56">
        <v>1.629535518</v>
      </c>
      <c r="BH9" s="56">
        <v>0.116326691</v>
      </c>
      <c r="BI9" s="56">
        <v>0</v>
      </c>
      <c r="BJ9" s="56">
        <v>11.678382888</v>
      </c>
      <c r="BK9" s="47">
        <f>SUM(C9:BJ9)</f>
        <v>1150.208374584</v>
      </c>
    </row>
    <row r="10" spans="1:63">
      <c r="A10" s="3"/>
      <c r="B10" s="17" t="s">
        <v>17</v>
      </c>
      <c r="C10" s="56">
        <v>0</v>
      </c>
      <c r="D10" s="56">
        <v>9.5471547870000002</v>
      </c>
      <c r="E10" s="56">
        <v>0</v>
      </c>
      <c r="F10" s="56">
        <v>0</v>
      </c>
      <c r="G10" s="56">
        <v>0</v>
      </c>
      <c r="H10" s="56">
        <v>2.5042251260000001</v>
      </c>
      <c r="I10" s="56">
        <v>2127.887867592</v>
      </c>
      <c r="J10" s="56">
        <v>6.3274624079999997</v>
      </c>
      <c r="K10" s="56">
        <v>0</v>
      </c>
      <c r="L10" s="56">
        <v>18.337933140000001</v>
      </c>
      <c r="M10" s="56">
        <v>0</v>
      </c>
      <c r="N10" s="56">
        <v>0</v>
      </c>
      <c r="O10" s="56">
        <v>0</v>
      </c>
      <c r="P10" s="56">
        <v>0</v>
      </c>
      <c r="Q10" s="56">
        <v>0</v>
      </c>
      <c r="R10" s="56">
        <v>0.89693661400000002</v>
      </c>
      <c r="S10" s="56">
        <v>39.202223216</v>
      </c>
      <c r="T10" s="56">
        <v>0</v>
      </c>
      <c r="U10" s="56">
        <v>0</v>
      </c>
      <c r="V10" s="56">
        <v>1.14381976</v>
      </c>
      <c r="W10" s="56">
        <v>0</v>
      </c>
      <c r="X10" s="56">
        <v>0</v>
      </c>
      <c r="Y10" s="56">
        <v>0</v>
      </c>
      <c r="Z10" s="56">
        <v>0</v>
      </c>
      <c r="AA10" s="56">
        <v>0</v>
      </c>
      <c r="AB10" s="56">
        <v>0.11659965799999999</v>
      </c>
      <c r="AC10" s="56">
        <v>2.7345596E-2</v>
      </c>
      <c r="AD10" s="56">
        <v>0</v>
      </c>
      <c r="AE10" s="56">
        <v>0</v>
      </c>
      <c r="AF10" s="56">
        <v>139.35141362499999</v>
      </c>
      <c r="AG10" s="56">
        <v>0</v>
      </c>
      <c r="AH10" s="56">
        <v>0</v>
      </c>
      <c r="AI10" s="56">
        <v>0</v>
      </c>
      <c r="AJ10" s="56">
        <v>0</v>
      </c>
      <c r="AK10" s="56">
        <v>0</v>
      </c>
      <c r="AL10" s="56">
        <v>4.2861940000000001E-3</v>
      </c>
      <c r="AM10" s="56">
        <v>0</v>
      </c>
      <c r="AN10" s="56">
        <v>0</v>
      </c>
      <c r="AO10" s="56">
        <v>0</v>
      </c>
      <c r="AP10" s="56">
        <v>0</v>
      </c>
      <c r="AQ10" s="56">
        <v>0</v>
      </c>
      <c r="AR10" s="56">
        <v>0</v>
      </c>
      <c r="AS10" s="56">
        <v>0</v>
      </c>
      <c r="AT10" s="56">
        <v>0</v>
      </c>
      <c r="AU10" s="56">
        <v>0</v>
      </c>
      <c r="AV10" s="56">
        <v>8.8704611809999996</v>
      </c>
      <c r="AW10" s="56">
        <v>417.88900419100003</v>
      </c>
      <c r="AX10" s="56">
        <v>0</v>
      </c>
      <c r="AY10" s="56">
        <v>0</v>
      </c>
      <c r="AZ10" s="56">
        <v>51.375126283</v>
      </c>
      <c r="BA10" s="56">
        <v>0</v>
      </c>
      <c r="BB10" s="56">
        <v>0</v>
      </c>
      <c r="BC10" s="56">
        <v>0</v>
      </c>
      <c r="BD10" s="56">
        <v>0</v>
      </c>
      <c r="BE10" s="56">
        <v>0</v>
      </c>
      <c r="BF10" s="56">
        <v>3.6351997479999998</v>
      </c>
      <c r="BG10" s="56">
        <v>17.354801553000001</v>
      </c>
      <c r="BH10" s="56">
        <v>1.3354790590000001</v>
      </c>
      <c r="BI10" s="56">
        <v>0</v>
      </c>
      <c r="BJ10" s="56">
        <v>4.9808426570000002</v>
      </c>
      <c r="BK10" s="47">
        <f>SUM(C10:BJ10)</f>
        <v>2850.7881823880002</v>
      </c>
    </row>
    <row r="11" spans="1:63">
      <c r="A11" s="3"/>
      <c r="B11" s="18" t="s">
        <v>18</v>
      </c>
      <c r="C11" s="31">
        <f>SUM(C8:C10)</f>
        <v>0</v>
      </c>
      <c r="D11" s="23">
        <f>SUM(D8:D10)</f>
        <v>436.427964143</v>
      </c>
      <c r="E11" s="23">
        <f t="shared" ref="E11:BI11" si="0">SUM(E8:E10)</f>
        <v>0</v>
      </c>
      <c r="F11" s="23">
        <f t="shared" si="0"/>
        <v>0</v>
      </c>
      <c r="G11" s="32">
        <f t="shared" si="0"/>
        <v>0</v>
      </c>
      <c r="H11" s="31">
        <f t="shared" si="0"/>
        <v>57.243194766000002</v>
      </c>
      <c r="I11" s="23">
        <f t="shared" si="0"/>
        <v>18057.713639629001</v>
      </c>
      <c r="J11" s="23">
        <f t="shared" si="0"/>
        <v>2000.8561229959998</v>
      </c>
      <c r="K11" s="23">
        <f t="shared" si="0"/>
        <v>0</v>
      </c>
      <c r="L11" s="32">
        <f t="shared" si="0"/>
        <v>207.252067708</v>
      </c>
      <c r="M11" s="31">
        <f t="shared" si="0"/>
        <v>0</v>
      </c>
      <c r="N11" s="23">
        <f t="shared" si="0"/>
        <v>0</v>
      </c>
      <c r="O11" s="23">
        <f t="shared" si="0"/>
        <v>0</v>
      </c>
      <c r="P11" s="23">
        <f t="shared" si="0"/>
        <v>0</v>
      </c>
      <c r="Q11" s="32">
        <f t="shared" si="0"/>
        <v>0</v>
      </c>
      <c r="R11" s="31">
        <f t="shared" si="0"/>
        <v>22.155948916</v>
      </c>
      <c r="S11" s="23">
        <f t="shared" si="0"/>
        <v>904.31729575099996</v>
      </c>
      <c r="T11" s="23">
        <f t="shared" si="0"/>
        <v>22.642867492000001</v>
      </c>
      <c r="U11" s="23">
        <f t="shared" si="0"/>
        <v>0</v>
      </c>
      <c r="V11" s="32">
        <f t="shared" si="0"/>
        <v>29.682060985</v>
      </c>
      <c r="W11" s="31">
        <f t="shared" si="0"/>
        <v>0</v>
      </c>
      <c r="X11" s="23">
        <f t="shared" si="0"/>
        <v>0</v>
      </c>
      <c r="Y11" s="23">
        <f t="shared" si="0"/>
        <v>0</v>
      </c>
      <c r="Z11" s="23">
        <f t="shared" si="0"/>
        <v>0</v>
      </c>
      <c r="AA11" s="32">
        <f t="shared" si="0"/>
        <v>0</v>
      </c>
      <c r="AB11" s="31">
        <f t="shared" si="0"/>
        <v>3.0839468120000002</v>
      </c>
      <c r="AC11" s="23">
        <f t="shared" si="0"/>
        <v>95.617439976</v>
      </c>
      <c r="AD11" s="23">
        <f t="shared" si="0"/>
        <v>0</v>
      </c>
      <c r="AE11" s="23">
        <f t="shared" si="0"/>
        <v>0</v>
      </c>
      <c r="AF11" s="32">
        <f t="shared" si="0"/>
        <v>386.89093705300002</v>
      </c>
      <c r="AG11" s="31">
        <f t="shared" si="0"/>
        <v>0</v>
      </c>
      <c r="AH11" s="23">
        <f t="shared" si="0"/>
        <v>0</v>
      </c>
      <c r="AI11" s="23">
        <f t="shared" si="0"/>
        <v>0</v>
      </c>
      <c r="AJ11" s="23">
        <f t="shared" si="0"/>
        <v>0</v>
      </c>
      <c r="AK11" s="32">
        <f t="shared" si="0"/>
        <v>0</v>
      </c>
      <c r="AL11" s="31">
        <f t="shared" si="0"/>
        <v>0.48725938800000002</v>
      </c>
      <c r="AM11" s="23">
        <f t="shared" si="0"/>
        <v>0</v>
      </c>
      <c r="AN11" s="23">
        <f t="shared" si="0"/>
        <v>0</v>
      </c>
      <c r="AO11" s="23">
        <f t="shared" si="0"/>
        <v>0</v>
      </c>
      <c r="AP11" s="32">
        <f t="shared" si="0"/>
        <v>3.2799559190000003</v>
      </c>
      <c r="AQ11" s="31">
        <f t="shared" si="0"/>
        <v>0</v>
      </c>
      <c r="AR11" s="23">
        <f t="shared" si="0"/>
        <v>88.706689428999994</v>
      </c>
      <c r="AS11" s="23">
        <f t="shared" si="0"/>
        <v>0</v>
      </c>
      <c r="AT11" s="23">
        <f t="shared" si="0"/>
        <v>0</v>
      </c>
      <c r="AU11" s="32">
        <f t="shared" si="0"/>
        <v>0</v>
      </c>
      <c r="AV11" s="31">
        <f t="shared" si="0"/>
        <v>72.785363719999992</v>
      </c>
      <c r="AW11" s="23">
        <f t="shared" si="0"/>
        <v>1575.3989597360001</v>
      </c>
      <c r="AX11" s="23">
        <f t="shared" si="0"/>
        <v>0</v>
      </c>
      <c r="AY11" s="23">
        <f t="shared" si="0"/>
        <v>0</v>
      </c>
      <c r="AZ11" s="32">
        <f t="shared" si="0"/>
        <v>327.80617193900002</v>
      </c>
      <c r="BA11" s="31">
        <f t="shared" si="0"/>
        <v>0</v>
      </c>
      <c r="BB11" s="23">
        <f t="shared" si="0"/>
        <v>0</v>
      </c>
      <c r="BC11" s="23">
        <f t="shared" si="0"/>
        <v>0</v>
      </c>
      <c r="BD11" s="23">
        <f t="shared" si="0"/>
        <v>0</v>
      </c>
      <c r="BE11" s="32">
        <f t="shared" si="0"/>
        <v>0</v>
      </c>
      <c r="BF11" s="31">
        <f t="shared" si="0"/>
        <v>29.560605365999997</v>
      </c>
      <c r="BG11" s="23">
        <f t="shared" si="0"/>
        <v>48.185988426000002</v>
      </c>
      <c r="BH11" s="23">
        <f t="shared" si="0"/>
        <v>3.2735968529999999</v>
      </c>
      <c r="BI11" s="23">
        <f t="shared" si="0"/>
        <v>0</v>
      </c>
      <c r="BJ11" s="32">
        <f>SUM(BJ8:BJ10)</f>
        <v>44.931883764999995</v>
      </c>
      <c r="BK11" s="19">
        <f>SUM(BK8:BK10)</f>
        <v>24418.299960768003</v>
      </c>
    </row>
    <row r="12" spans="1:63">
      <c r="A12" s="3" t="s">
        <v>19</v>
      </c>
      <c r="B12" s="10" t="s">
        <v>20</v>
      </c>
      <c r="C12" s="73"/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4"/>
      <c r="AO12" s="74"/>
      <c r="AP12" s="74"/>
      <c r="AQ12" s="74"/>
      <c r="AR12" s="74"/>
      <c r="AS12" s="74"/>
      <c r="AT12" s="74"/>
      <c r="AU12" s="74"/>
      <c r="AV12" s="74"/>
      <c r="AW12" s="74"/>
      <c r="AX12" s="74"/>
      <c r="AY12" s="74"/>
      <c r="AZ12" s="74"/>
      <c r="BA12" s="74"/>
      <c r="BB12" s="74"/>
      <c r="BC12" s="74"/>
      <c r="BD12" s="74"/>
      <c r="BE12" s="74"/>
      <c r="BF12" s="74"/>
      <c r="BG12" s="74"/>
      <c r="BH12" s="74"/>
      <c r="BI12" s="74"/>
      <c r="BJ12" s="74"/>
      <c r="BK12" s="75"/>
    </row>
    <row r="13" spans="1:63">
      <c r="A13" s="3"/>
      <c r="B13" s="15" t="s">
        <v>21</v>
      </c>
      <c r="C13" s="56">
        <v>0</v>
      </c>
      <c r="D13" s="56">
        <v>0.96706249499999997</v>
      </c>
      <c r="E13" s="56">
        <v>0</v>
      </c>
      <c r="F13" s="56">
        <v>0</v>
      </c>
      <c r="G13" s="56">
        <v>0</v>
      </c>
      <c r="H13" s="56">
        <v>6.9387582969999997</v>
      </c>
      <c r="I13" s="56">
        <v>11.043101460999999</v>
      </c>
      <c r="J13" s="56">
        <v>0</v>
      </c>
      <c r="K13" s="56">
        <v>0</v>
      </c>
      <c r="L13" s="56">
        <v>17.199177004999999</v>
      </c>
      <c r="M13" s="56">
        <v>0</v>
      </c>
      <c r="N13" s="56">
        <v>0</v>
      </c>
      <c r="O13" s="56">
        <v>0</v>
      </c>
      <c r="P13" s="56">
        <v>0</v>
      </c>
      <c r="Q13" s="56">
        <v>0</v>
      </c>
      <c r="R13" s="56">
        <v>1.7043170969999999</v>
      </c>
      <c r="S13" s="56">
        <v>0</v>
      </c>
      <c r="T13" s="56">
        <v>0</v>
      </c>
      <c r="U13" s="56">
        <v>0</v>
      </c>
      <c r="V13" s="56">
        <v>1.4421046909999999</v>
      </c>
      <c r="W13" s="56">
        <v>0</v>
      </c>
      <c r="X13" s="56">
        <v>0</v>
      </c>
      <c r="Y13" s="56">
        <v>0</v>
      </c>
      <c r="Z13" s="56">
        <v>0</v>
      </c>
      <c r="AA13" s="56">
        <v>0</v>
      </c>
      <c r="AB13" s="56">
        <v>2.4623653999999998E-2</v>
      </c>
      <c r="AC13" s="56">
        <v>0</v>
      </c>
      <c r="AD13" s="56">
        <v>0</v>
      </c>
      <c r="AE13" s="56">
        <v>0</v>
      </c>
      <c r="AF13" s="56">
        <v>0</v>
      </c>
      <c r="AG13" s="56">
        <v>0</v>
      </c>
      <c r="AH13" s="56">
        <v>0</v>
      </c>
      <c r="AI13" s="56">
        <v>0</v>
      </c>
      <c r="AJ13" s="56">
        <v>0</v>
      </c>
      <c r="AK13" s="56">
        <v>0</v>
      </c>
      <c r="AL13" s="56">
        <v>0</v>
      </c>
      <c r="AM13" s="56">
        <v>0</v>
      </c>
      <c r="AN13" s="56">
        <v>0</v>
      </c>
      <c r="AO13" s="56">
        <v>0</v>
      </c>
      <c r="AP13" s="56">
        <v>0</v>
      </c>
      <c r="AQ13" s="56">
        <v>0</v>
      </c>
      <c r="AR13" s="56">
        <v>0</v>
      </c>
      <c r="AS13" s="56">
        <v>0</v>
      </c>
      <c r="AT13" s="56">
        <v>0</v>
      </c>
      <c r="AU13" s="56">
        <v>0</v>
      </c>
      <c r="AV13" s="56">
        <v>20.377025226000001</v>
      </c>
      <c r="AW13" s="56">
        <v>23.940235235999999</v>
      </c>
      <c r="AX13" s="56">
        <v>0</v>
      </c>
      <c r="AY13" s="56">
        <v>0</v>
      </c>
      <c r="AZ13" s="56">
        <v>105.899601965</v>
      </c>
      <c r="BA13" s="56">
        <v>0</v>
      </c>
      <c r="BB13" s="56">
        <v>0</v>
      </c>
      <c r="BC13" s="56">
        <v>0</v>
      </c>
      <c r="BD13" s="56">
        <v>0</v>
      </c>
      <c r="BE13" s="56">
        <v>0</v>
      </c>
      <c r="BF13" s="56">
        <v>2.5466164579999999</v>
      </c>
      <c r="BG13" s="56">
        <v>0.33829975400000001</v>
      </c>
      <c r="BH13" s="56">
        <v>0</v>
      </c>
      <c r="BI13" s="56">
        <v>0</v>
      </c>
      <c r="BJ13" s="56">
        <v>6.0030239840000004</v>
      </c>
      <c r="BK13" s="47">
        <f>SUM(C13:BJ13)</f>
        <v>198.42394732299999</v>
      </c>
    </row>
    <row r="14" spans="1:63">
      <c r="A14" s="3"/>
      <c r="B14" s="11" t="s">
        <v>22</v>
      </c>
      <c r="C14" s="31">
        <f>SUM(C13)</f>
        <v>0</v>
      </c>
      <c r="D14" s="23">
        <f t="shared" ref="D14:BI14" si="1">SUM(D13)</f>
        <v>0.96706249499999997</v>
      </c>
      <c r="E14" s="23">
        <f t="shared" si="1"/>
        <v>0</v>
      </c>
      <c r="F14" s="23">
        <f t="shared" si="1"/>
        <v>0</v>
      </c>
      <c r="G14" s="32">
        <f t="shared" si="1"/>
        <v>0</v>
      </c>
      <c r="H14" s="31">
        <f t="shared" si="1"/>
        <v>6.9387582969999997</v>
      </c>
      <c r="I14" s="23">
        <f t="shared" si="1"/>
        <v>11.043101460999999</v>
      </c>
      <c r="J14" s="23">
        <f t="shared" si="1"/>
        <v>0</v>
      </c>
      <c r="K14" s="23">
        <f t="shared" si="1"/>
        <v>0</v>
      </c>
      <c r="L14" s="32">
        <f t="shared" si="1"/>
        <v>17.199177004999999</v>
      </c>
      <c r="M14" s="31">
        <f t="shared" si="1"/>
        <v>0</v>
      </c>
      <c r="N14" s="23">
        <f t="shared" si="1"/>
        <v>0</v>
      </c>
      <c r="O14" s="23">
        <f t="shared" si="1"/>
        <v>0</v>
      </c>
      <c r="P14" s="23">
        <f t="shared" si="1"/>
        <v>0</v>
      </c>
      <c r="Q14" s="32">
        <f t="shared" si="1"/>
        <v>0</v>
      </c>
      <c r="R14" s="31">
        <f t="shared" si="1"/>
        <v>1.7043170969999999</v>
      </c>
      <c r="S14" s="23">
        <f t="shared" si="1"/>
        <v>0</v>
      </c>
      <c r="T14" s="23">
        <f t="shared" si="1"/>
        <v>0</v>
      </c>
      <c r="U14" s="23">
        <f t="shared" si="1"/>
        <v>0</v>
      </c>
      <c r="V14" s="32">
        <f t="shared" si="1"/>
        <v>1.4421046909999999</v>
      </c>
      <c r="W14" s="31">
        <f t="shared" si="1"/>
        <v>0</v>
      </c>
      <c r="X14" s="23">
        <f t="shared" si="1"/>
        <v>0</v>
      </c>
      <c r="Y14" s="23">
        <f t="shared" si="1"/>
        <v>0</v>
      </c>
      <c r="Z14" s="23">
        <f t="shared" si="1"/>
        <v>0</v>
      </c>
      <c r="AA14" s="32">
        <f t="shared" si="1"/>
        <v>0</v>
      </c>
      <c r="AB14" s="31">
        <f t="shared" si="1"/>
        <v>2.4623653999999998E-2</v>
      </c>
      <c r="AC14" s="23">
        <f t="shared" si="1"/>
        <v>0</v>
      </c>
      <c r="AD14" s="23">
        <f t="shared" si="1"/>
        <v>0</v>
      </c>
      <c r="AE14" s="23">
        <f t="shared" si="1"/>
        <v>0</v>
      </c>
      <c r="AF14" s="32">
        <f t="shared" si="1"/>
        <v>0</v>
      </c>
      <c r="AG14" s="31">
        <f t="shared" si="1"/>
        <v>0</v>
      </c>
      <c r="AH14" s="23">
        <f t="shared" si="1"/>
        <v>0</v>
      </c>
      <c r="AI14" s="23">
        <f t="shared" si="1"/>
        <v>0</v>
      </c>
      <c r="AJ14" s="23">
        <f t="shared" si="1"/>
        <v>0</v>
      </c>
      <c r="AK14" s="32">
        <f t="shared" si="1"/>
        <v>0</v>
      </c>
      <c r="AL14" s="31">
        <f t="shared" si="1"/>
        <v>0</v>
      </c>
      <c r="AM14" s="23">
        <f t="shared" si="1"/>
        <v>0</v>
      </c>
      <c r="AN14" s="23">
        <f t="shared" si="1"/>
        <v>0</v>
      </c>
      <c r="AO14" s="23">
        <f t="shared" si="1"/>
        <v>0</v>
      </c>
      <c r="AP14" s="32">
        <f t="shared" si="1"/>
        <v>0</v>
      </c>
      <c r="AQ14" s="31">
        <f t="shared" si="1"/>
        <v>0</v>
      </c>
      <c r="AR14" s="23">
        <f t="shared" si="1"/>
        <v>0</v>
      </c>
      <c r="AS14" s="23">
        <f t="shared" si="1"/>
        <v>0</v>
      </c>
      <c r="AT14" s="23">
        <f t="shared" si="1"/>
        <v>0</v>
      </c>
      <c r="AU14" s="32">
        <f t="shared" si="1"/>
        <v>0</v>
      </c>
      <c r="AV14" s="31">
        <f t="shared" si="1"/>
        <v>20.377025226000001</v>
      </c>
      <c r="AW14" s="23">
        <f t="shared" si="1"/>
        <v>23.940235235999999</v>
      </c>
      <c r="AX14" s="23">
        <f t="shared" si="1"/>
        <v>0</v>
      </c>
      <c r="AY14" s="23">
        <f t="shared" si="1"/>
        <v>0</v>
      </c>
      <c r="AZ14" s="33">
        <f t="shared" si="1"/>
        <v>105.899601965</v>
      </c>
      <c r="BA14" s="31">
        <f t="shared" si="1"/>
        <v>0</v>
      </c>
      <c r="BB14" s="23">
        <f t="shared" si="1"/>
        <v>0</v>
      </c>
      <c r="BC14" s="23">
        <f t="shared" si="1"/>
        <v>0</v>
      </c>
      <c r="BD14" s="23">
        <f t="shared" si="1"/>
        <v>0</v>
      </c>
      <c r="BE14" s="32">
        <f t="shared" si="1"/>
        <v>0</v>
      </c>
      <c r="BF14" s="31">
        <f t="shared" si="1"/>
        <v>2.5466164579999999</v>
      </c>
      <c r="BG14" s="23">
        <f t="shared" si="1"/>
        <v>0.33829975400000001</v>
      </c>
      <c r="BH14" s="23">
        <f t="shared" si="1"/>
        <v>0</v>
      </c>
      <c r="BI14" s="23">
        <f t="shared" si="1"/>
        <v>0</v>
      </c>
      <c r="BJ14" s="32">
        <f>SUM(BJ13)</f>
        <v>6.0030239840000004</v>
      </c>
      <c r="BK14" s="19">
        <f>SUM(BK13)</f>
        <v>198.42394732299999</v>
      </c>
    </row>
    <row r="15" spans="1:63">
      <c r="A15" s="3" t="s">
        <v>23</v>
      </c>
      <c r="B15" s="10" t="s">
        <v>24</v>
      </c>
      <c r="C15" s="92"/>
      <c r="D15" s="93"/>
      <c r="E15" s="93"/>
      <c r="F15" s="93"/>
      <c r="G15" s="93"/>
      <c r="H15" s="93"/>
      <c r="I15" s="93"/>
      <c r="J15" s="93"/>
      <c r="K15" s="93"/>
      <c r="L15" s="93"/>
      <c r="M15" s="93"/>
      <c r="N15" s="93"/>
      <c r="O15" s="93"/>
      <c r="P15" s="93"/>
      <c r="Q15" s="93"/>
      <c r="R15" s="93"/>
      <c r="S15" s="93"/>
      <c r="T15" s="93"/>
      <c r="U15" s="93"/>
      <c r="V15" s="93"/>
      <c r="W15" s="93"/>
      <c r="X15" s="93"/>
      <c r="Y15" s="93"/>
      <c r="Z15" s="93"/>
      <c r="AA15" s="93"/>
      <c r="AB15" s="93"/>
      <c r="AC15" s="93"/>
      <c r="AD15" s="93"/>
      <c r="AE15" s="93"/>
      <c r="AF15" s="93"/>
      <c r="AG15" s="93"/>
      <c r="AH15" s="93"/>
      <c r="AI15" s="93"/>
      <c r="AJ15" s="93"/>
      <c r="AK15" s="93"/>
      <c r="AL15" s="93"/>
      <c r="AM15" s="93"/>
      <c r="AN15" s="93"/>
      <c r="AO15" s="93"/>
      <c r="AP15" s="93"/>
      <c r="AQ15" s="93"/>
      <c r="AR15" s="93"/>
      <c r="AS15" s="93"/>
      <c r="AT15" s="93"/>
      <c r="AU15" s="93"/>
      <c r="AV15" s="93"/>
      <c r="AW15" s="93"/>
      <c r="AX15" s="93"/>
      <c r="AY15" s="93"/>
      <c r="AZ15" s="93"/>
      <c r="BA15" s="93"/>
      <c r="BB15" s="93"/>
      <c r="BC15" s="93"/>
      <c r="BD15" s="93"/>
      <c r="BE15" s="93"/>
      <c r="BF15" s="93"/>
      <c r="BG15" s="93"/>
      <c r="BH15" s="93"/>
      <c r="BI15" s="93"/>
      <c r="BJ15" s="93"/>
      <c r="BK15" s="94"/>
    </row>
    <row r="16" spans="1:63">
      <c r="A16" s="3"/>
      <c r="B16" s="15" t="s">
        <v>21</v>
      </c>
      <c r="C16" s="56">
        <v>0</v>
      </c>
      <c r="D16" s="56">
        <v>0</v>
      </c>
      <c r="E16" s="56">
        <v>0</v>
      </c>
      <c r="F16" s="56">
        <v>0</v>
      </c>
      <c r="G16" s="56">
        <v>0</v>
      </c>
      <c r="H16" s="56">
        <v>0</v>
      </c>
      <c r="I16" s="56">
        <v>0</v>
      </c>
      <c r="J16" s="56">
        <v>0</v>
      </c>
      <c r="K16" s="56">
        <v>0</v>
      </c>
      <c r="L16" s="56">
        <v>0</v>
      </c>
      <c r="M16" s="56">
        <v>0</v>
      </c>
      <c r="N16" s="56">
        <v>0</v>
      </c>
      <c r="O16" s="56">
        <v>0</v>
      </c>
      <c r="P16" s="56">
        <v>0</v>
      </c>
      <c r="Q16" s="56">
        <v>0</v>
      </c>
      <c r="R16" s="56">
        <v>0</v>
      </c>
      <c r="S16" s="56">
        <v>0</v>
      </c>
      <c r="T16" s="56">
        <v>0</v>
      </c>
      <c r="U16" s="56">
        <v>0</v>
      </c>
      <c r="V16" s="56">
        <v>0</v>
      </c>
      <c r="W16" s="56">
        <v>0</v>
      </c>
      <c r="X16" s="56">
        <v>0</v>
      </c>
      <c r="Y16" s="56">
        <v>0</v>
      </c>
      <c r="Z16" s="56">
        <v>0</v>
      </c>
      <c r="AA16" s="56">
        <v>0</v>
      </c>
      <c r="AB16" s="56">
        <v>0</v>
      </c>
      <c r="AC16" s="56">
        <v>0</v>
      </c>
      <c r="AD16" s="56">
        <v>0</v>
      </c>
      <c r="AE16" s="56">
        <v>0</v>
      </c>
      <c r="AF16" s="56">
        <v>0</v>
      </c>
      <c r="AG16" s="56">
        <v>0</v>
      </c>
      <c r="AH16" s="56">
        <v>0</v>
      </c>
      <c r="AI16" s="56">
        <v>0</v>
      </c>
      <c r="AJ16" s="56">
        <v>0</v>
      </c>
      <c r="AK16" s="56">
        <v>0</v>
      </c>
      <c r="AL16" s="56">
        <v>0</v>
      </c>
      <c r="AM16" s="56">
        <v>0</v>
      </c>
      <c r="AN16" s="56">
        <v>0</v>
      </c>
      <c r="AO16" s="56">
        <v>0</v>
      </c>
      <c r="AP16" s="56">
        <v>0</v>
      </c>
      <c r="AQ16" s="56">
        <v>0</v>
      </c>
      <c r="AR16" s="56">
        <v>0</v>
      </c>
      <c r="AS16" s="56">
        <v>0</v>
      </c>
      <c r="AT16" s="56">
        <v>0</v>
      </c>
      <c r="AU16" s="56">
        <v>0</v>
      </c>
      <c r="AV16" s="56">
        <v>0</v>
      </c>
      <c r="AW16" s="56">
        <v>0</v>
      </c>
      <c r="AX16" s="56">
        <v>0</v>
      </c>
      <c r="AY16" s="56">
        <v>0</v>
      </c>
      <c r="AZ16" s="56">
        <v>0</v>
      </c>
      <c r="BA16" s="56">
        <v>0</v>
      </c>
      <c r="BB16" s="56">
        <v>0</v>
      </c>
      <c r="BC16" s="56">
        <v>0</v>
      </c>
      <c r="BD16" s="56">
        <v>0</v>
      </c>
      <c r="BE16" s="56">
        <v>0</v>
      </c>
      <c r="BF16" s="56">
        <v>0</v>
      </c>
      <c r="BG16" s="56">
        <v>0</v>
      </c>
      <c r="BH16" s="56">
        <v>0</v>
      </c>
      <c r="BI16" s="56">
        <v>0</v>
      </c>
      <c r="BJ16" s="56">
        <v>0</v>
      </c>
      <c r="BK16" s="47">
        <f>SUM(C16:BJ16)</f>
        <v>0</v>
      </c>
    </row>
    <row r="17" spans="1:63">
      <c r="A17" s="3"/>
      <c r="B17" s="57" t="s">
        <v>25</v>
      </c>
      <c r="C17" s="31">
        <f>SUM(C16:C16)</f>
        <v>0</v>
      </c>
      <c r="D17" s="31">
        <f t="shared" ref="D17:BI17" si="2">SUM(D16:D16)</f>
        <v>0</v>
      </c>
      <c r="E17" s="31">
        <f t="shared" si="2"/>
        <v>0</v>
      </c>
      <c r="F17" s="31">
        <f t="shared" si="2"/>
        <v>0</v>
      </c>
      <c r="G17" s="31">
        <f t="shared" si="2"/>
        <v>0</v>
      </c>
      <c r="H17" s="31">
        <f t="shared" si="2"/>
        <v>0</v>
      </c>
      <c r="I17" s="31">
        <f t="shared" si="2"/>
        <v>0</v>
      </c>
      <c r="J17" s="31">
        <f t="shared" si="2"/>
        <v>0</v>
      </c>
      <c r="K17" s="31">
        <f t="shared" si="2"/>
        <v>0</v>
      </c>
      <c r="L17" s="31">
        <f t="shared" si="2"/>
        <v>0</v>
      </c>
      <c r="M17" s="31">
        <f t="shared" si="2"/>
        <v>0</v>
      </c>
      <c r="N17" s="31">
        <f t="shared" si="2"/>
        <v>0</v>
      </c>
      <c r="O17" s="31">
        <f t="shared" si="2"/>
        <v>0</v>
      </c>
      <c r="P17" s="31">
        <f t="shared" si="2"/>
        <v>0</v>
      </c>
      <c r="Q17" s="31">
        <f t="shared" si="2"/>
        <v>0</v>
      </c>
      <c r="R17" s="31">
        <f t="shared" si="2"/>
        <v>0</v>
      </c>
      <c r="S17" s="31">
        <f t="shared" si="2"/>
        <v>0</v>
      </c>
      <c r="T17" s="31">
        <f t="shared" si="2"/>
        <v>0</v>
      </c>
      <c r="U17" s="31">
        <f t="shared" si="2"/>
        <v>0</v>
      </c>
      <c r="V17" s="31">
        <f t="shared" si="2"/>
        <v>0</v>
      </c>
      <c r="W17" s="31">
        <f t="shared" si="2"/>
        <v>0</v>
      </c>
      <c r="X17" s="31">
        <f t="shared" si="2"/>
        <v>0</v>
      </c>
      <c r="Y17" s="31">
        <f t="shared" si="2"/>
        <v>0</v>
      </c>
      <c r="Z17" s="31">
        <f t="shared" si="2"/>
        <v>0</v>
      </c>
      <c r="AA17" s="31">
        <f t="shared" si="2"/>
        <v>0</v>
      </c>
      <c r="AB17" s="31">
        <f t="shared" si="2"/>
        <v>0</v>
      </c>
      <c r="AC17" s="31">
        <f t="shared" si="2"/>
        <v>0</v>
      </c>
      <c r="AD17" s="31">
        <f t="shared" si="2"/>
        <v>0</v>
      </c>
      <c r="AE17" s="31">
        <f t="shared" si="2"/>
        <v>0</v>
      </c>
      <c r="AF17" s="31">
        <f t="shared" si="2"/>
        <v>0</v>
      </c>
      <c r="AG17" s="31">
        <f t="shared" si="2"/>
        <v>0</v>
      </c>
      <c r="AH17" s="31">
        <f t="shared" si="2"/>
        <v>0</v>
      </c>
      <c r="AI17" s="31">
        <f t="shared" si="2"/>
        <v>0</v>
      </c>
      <c r="AJ17" s="31">
        <f t="shared" si="2"/>
        <v>0</v>
      </c>
      <c r="AK17" s="31">
        <f t="shared" si="2"/>
        <v>0</v>
      </c>
      <c r="AL17" s="31">
        <f t="shared" si="2"/>
        <v>0</v>
      </c>
      <c r="AM17" s="31">
        <f t="shared" si="2"/>
        <v>0</v>
      </c>
      <c r="AN17" s="31">
        <f t="shared" si="2"/>
        <v>0</v>
      </c>
      <c r="AO17" s="31">
        <f t="shared" si="2"/>
        <v>0</v>
      </c>
      <c r="AP17" s="31">
        <f t="shared" si="2"/>
        <v>0</v>
      </c>
      <c r="AQ17" s="31">
        <f t="shared" si="2"/>
        <v>0</v>
      </c>
      <c r="AR17" s="31">
        <f t="shared" si="2"/>
        <v>0</v>
      </c>
      <c r="AS17" s="31">
        <f t="shared" si="2"/>
        <v>0</v>
      </c>
      <c r="AT17" s="31">
        <f t="shared" si="2"/>
        <v>0</v>
      </c>
      <c r="AU17" s="31">
        <f t="shared" si="2"/>
        <v>0</v>
      </c>
      <c r="AV17" s="31">
        <f t="shared" si="2"/>
        <v>0</v>
      </c>
      <c r="AW17" s="31">
        <f t="shared" si="2"/>
        <v>0</v>
      </c>
      <c r="AX17" s="31">
        <f t="shared" si="2"/>
        <v>0</v>
      </c>
      <c r="AY17" s="31">
        <f t="shared" si="2"/>
        <v>0</v>
      </c>
      <c r="AZ17" s="31">
        <f t="shared" si="2"/>
        <v>0</v>
      </c>
      <c r="BA17" s="31">
        <f t="shared" si="2"/>
        <v>0</v>
      </c>
      <c r="BB17" s="31">
        <f t="shared" si="2"/>
        <v>0</v>
      </c>
      <c r="BC17" s="31">
        <f t="shared" si="2"/>
        <v>0</v>
      </c>
      <c r="BD17" s="31">
        <f t="shared" si="2"/>
        <v>0</v>
      </c>
      <c r="BE17" s="31">
        <f t="shared" si="2"/>
        <v>0</v>
      </c>
      <c r="BF17" s="31">
        <f t="shared" si="2"/>
        <v>0</v>
      </c>
      <c r="BG17" s="31">
        <f t="shared" si="2"/>
        <v>0</v>
      </c>
      <c r="BH17" s="31">
        <f t="shared" si="2"/>
        <v>0</v>
      </c>
      <c r="BI17" s="31">
        <f t="shared" si="2"/>
        <v>0</v>
      </c>
      <c r="BJ17" s="31">
        <f>SUM(BJ16:BJ16)</f>
        <v>0</v>
      </c>
      <c r="BK17" s="24">
        <f>SUM(BK16:BK16)</f>
        <v>0</v>
      </c>
    </row>
    <row r="18" spans="1:63" s="58" customFormat="1">
      <c r="A18" s="12" t="s">
        <v>26</v>
      </c>
      <c r="B18" s="14" t="s">
        <v>27</v>
      </c>
      <c r="C18" s="98"/>
      <c r="D18" s="99"/>
      <c r="E18" s="99"/>
      <c r="F18" s="99"/>
      <c r="G18" s="99"/>
      <c r="H18" s="99"/>
      <c r="I18" s="99"/>
      <c r="J18" s="99"/>
      <c r="K18" s="99"/>
      <c r="L18" s="99"/>
      <c r="M18" s="99"/>
      <c r="N18" s="99"/>
      <c r="O18" s="99"/>
      <c r="P18" s="99"/>
      <c r="Q18" s="99"/>
      <c r="R18" s="99"/>
      <c r="S18" s="99"/>
      <c r="T18" s="99"/>
      <c r="U18" s="99"/>
      <c r="V18" s="99"/>
      <c r="W18" s="99"/>
      <c r="X18" s="99"/>
      <c r="Y18" s="99"/>
      <c r="Z18" s="99"/>
      <c r="AA18" s="99"/>
      <c r="AB18" s="99"/>
      <c r="AC18" s="99"/>
      <c r="AD18" s="99"/>
      <c r="AE18" s="99"/>
      <c r="AF18" s="99"/>
      <c r="AG18" s="99"/>
      <c r="AH18" s="99"/>
      <c r="AI18" s="99"/>
      <c r="AJ18" s="99"/>
      <c r="AK18" s="99"/>
      <c r="AL18" s="99"/>
      <c r="AM18" s="99"/>
      <c r="AN18" s="99"/>
      <c r="AO18" s="99"/>
      <c r="AP18" s="99"/>
      <c r="AQ18" s="99"/>
      <c r="AR18" s="99"/>
      <c r="AS18" s="99"/>
      <c r="AT18" s="99"/>
      <c r="AU18" s="99"/>
      <c r="AV18" s="99"/>
      <c r="AW18" s="99"/>
      <c r="AX18" s="99"/>
      <c r="AY18" s="99"/>
      <c r="AZ18" s="99"/>
      <c r="BA18" s="99"/>
      <c r="BB18" s="99"/>
      <c r="BC18" s="99"/>
      <c r="BD18" s="99"/>
      <c r="BE18" s="99"/>
      <c r="BF18" s="99"/>
      <c r="BG18" s="99"/>
      <c r="BH18" s="99"/>
      <c r="BI18" s="99"/>
      <c r="BJ18" s="99"/>
      <c r="BK18" s="100"/>
    </row>
    <row r="19" spans="1:63" s="58" customFormat="1">
      <c r="A19" s="12"/>
      <c r="B19" s="15" t="s">
        <v>21</v>
      </c>
      <c r="C19" s="56">
        <v>0</v>
      </c>
      <c r="D19" s="56">
        <v>0</v>
      </c>
      <c r="E19" s="56">
        <v>0</v>
      </c>
      <c r="F19" s="56">
        <v>0</v>
      </c>
      <c r="G19" s="56">
        <v>0</v>
      </c>
      <c r="H19" s="56">
        <v>0</v>
      </c>
      <c r="I19" s="56">
        <v>0</v>
      </c>
      <c r="J19" s="56">
        <v>0</v>
      </c>
      <c r="K19" s="56">
        <v>0</v>
      </c>
      <c r="L19" s="56">
        <v>0</v>
      </c>
      <c r="M19" s="56">
        <v>0</v>
      </c>
      <c r="N19" s="56">
        <v>0</v>
      </c>
      <c r="O19" s="56">
        <v>0</v>
      </c>
      <c r="P19" s="56">
        <v>0</v>
      </c>
      <c r="Q19" s="56">
        <v>0</v>
      </c>
      <c r="R19" s="56">
        <v>0</v>
      </c>
      <c r="S19" s="56">
        <v>0</v>
      </c>
      <c r="T19" s="56">
        <v>0</v>
      </c>
      <c r="U19" s="56">
        <v>0</v>
      </c>
      <c r="V19" s="56">
        <v>0</v>
      </c>
      <c r="W19" s="56">
        <v>0</v>
      </c>
      <c r="X19" s="56">
        <v>0</v>
      </c>
      <c r="Y19" s="56">
        <v>0</v>
      </c>
      <c r="Z19" s="56">
        <v>0</v>
      </c>
      <c r="AA19" s="56">
        <v>0</v>
      </c>
      <c r="AB19" s="56">
        <v>0</v>
      </c>
      <c r="AC19" s="56">
        <v>0</v>
      </c>
      <c r="AD19" s="56">
        <v>0</v>
      </c>
      <c r="AE19" s="56">
        <v>0</v>
      </c>
      <c r="AF19" s="56">
        <v>0</v>
      </c>
      <c r="AG19" s="56">
        <v>0</v>
      </c>
      <c r="AH19" s="56">
        <v>0</v>
      </c>
      <c r="AI19" s="56">
        <v>0</v>
      </c>
      <c r="AJ19" s="56">
        <v>0</v>
      </c>
      <c r="AK19" s="56">
        <v>0</v>
      </c>
      <c r="AL19" s="56">
        <v>0</v>
      </c>
      <c r="AM19" s="56">
        <v>0</v>
      </c>
      <c r="AN19" s="56">
        <v>0</v>
      </c>
      <c r="AO19" s="56">
        <v>0</v>
      </c>
      <c r="AP19" s="56">
        <v>0</v>
      </c>
      <c r="AQ19" s="56">
        <v>0</v>
      </c>
      <c r="AR19" s="56">
        <v>0</v>
      </c>
      <c r="AS19" s="56">
        <v>0</v>
      </c>
      <c r="AT19" s="56">
        <v>0</v>
      </c>
      <c r="AU19" s="56">
        <v>0</v>
      </c>
      <c r="AV19" s="56">
        <v>0</v>
      </c>
      <c r="AW19" s="56">
        <v>0</v>
      </c>
      <c r="AX19" s="56">
        <v>0</v>
      </c>
      <c r="AY19" s="56">
        <v>0</v>
      </c>
      <c r="AZ19" s="56">
        <v>0</v>
      </c>
      <c r="BA19" s="56">
        <v>0</v>
      </c>
      <c r="BB19" s="56">
        <v>0</v>
      </c>
      <c r="BC19" s="56">
        <v>0</v>
      </c>
      <c r="BD19" s="56">
        <v>0</v>
      </c>
      <c r="BE19" s="56">
        <v>0</v>
      </c>
      <c r="BF19" s="56">
        <v>0</v>
      </c>
      <c r="BG19" s="56">
        <v>0</v>
      </c>
      <c r="BH19" s="56">
        <v>0</v>
      </c>
      <c r="BI19" s="56">
        <v>0</v>
      </c>
      <c r="BJ19" s="56">
        <v>0</v>
      </c>
      <c r="BK19" s="47">
        <f>SUM(C19:BJ19)</f>
        <v>0</v>
      </c>
    </row>
    <row r="20" spans="1:63" s="58" customFormat="1">
      <c r="A20" s="12"/>
      <c r="B20" s="15" t="s">
        <v>28</v>
      </c>
      <c r="C20" s="21">
        <f>SUM(C19)</f>
        <v>0</v>
      </c>
      <c r="D20" s="21">
        <f t="shared" ref="D20:BI20" si="3">SUM(D19)</f>
        <v>0</v>
      </c>
      <c r="E20" s="21">
        <f t="shared" si="3"/>
        <v>0</v>
      </c>
      <c r="F20" s="21">
        <f t="shared" si="3"/>
        <v>0</v>
      </c>
      <c r="G20" s="21">
        <f t="shared" si="3"/>
        <v>0</v>
      </c>
      <c r="H20" s="21">
        <f t="shared" si="3"/>
        <v>0</v>
      </c>
      <c r="I20" s="21">
        <f t="shared" si="3"/>
        <v>0</v>
      </c>
      <c r="J20" s="21">
        <f t="shared" si="3"/>
        <v>0</v>
      </c>
      <c r="K20" s="21">
        <f t="shared" si="3"/>
        <v>0</v>
      </c>
      <c r="L20" s="21">
        <f t="shared" si="3"/>
        <v>0</v>
      </c>
      <c r="M20" s="21">
        <f t="shared" si="3"/>
        <v>0</v>
      </c>
      <c r="N20" s="21">
        <f t="shared" si="3"/>
        <v>0</v>
      </c>
      <c r="O20" s="21">
        <f t="shared" si="3"/>
        <v>0</v>
      </c>
      <c r="P20" s="21">
        <f t="shared" si="3"/>
        <v>0</v>
      </c>
      <c r="Q20" s="21">
        <f t="shared" si="3"/>
        <v>0</v>
      </c>
      <c r="R20" s="21">
        <f t="shared" si="3"/>
        <v>0</v>
      </c>
      <c r="S20" s="21">
        <f t="shared" si="3"/>
        <v>0</v>
      </c>
      <c r="T20" s="21">
        <f t="shared" si="3"/>
        <v>0</v>
      </c>
      <c r="U20" s="21">
        <f t="shared" si="3"/>
        <v>0</v>
      </c>
      <c r="V20" s="21">
        <f t="shared" si="3"/>
        <v>0</v>
      </c>
      <c r="W20" s="21">
        <f t="shared" si="3"/>
        <v>0</v>
      </c>
      <c r="X20" s="21">
        <f t="shared" si="3"/>
        <v>0</v>
      </c>
      <c r="Y20" s="21">
        <f t="shared" si="3"/>
        <v>0</v>
      </c>
      <c r="Z20" s="21">
        <f t="shared" si="3"/>
        <v>0</v>
      </c>
      <c r="AA20" s="21">
        <f t="shared" si="3"/>
        <v>0</v>
      </c>
      <c r="AB20" s="21">
        <f t="shared" si="3"/>
        <v>0</v>
      </c>
      <c r="AC20" s="21">
        <f t="shared" si="3"/>
        <v>0</v>
      </c>
      <c r="AD20" s="21">
        <f t="shared" si="3"/>
        <v>0</v>
      </c>
      <c r="AE20" s="21">
        <f t="shared" si="3"/>
        <v>0</v>
      </c>
      <c r="AF20" s="21">
        <f t="shared" si="3"/>
        <v>0</v>
      </c>
      <c r="AG20" s="21">
        <f t="shared" si="3"/>
        <v>0</v>
      </c>
      <c r="AH20" s="21">
        <f t="shared" si="3"/>
        <v>0</v>
      </c>
      <c r="AI20" s="21">
        <f t="shared" si="3"/>
        <v>0</v>
      </c>
      <c r="AJ20" s="21">
        <f t="shared" si="3"/>
        <v>0</v>
      </c>
      <c r="AK20" s="21">
        <f t="shared" si="3"/>
        <v>0</v>
      </c>
      <c r="AL20" s="21">
        <f t="shared" si="3"/>
        <v>0</v>
      </c>
      <c r="AM20" s="21">
        <f t="shared" si="3"/>
        <v>0</v>
      </c>
      <c r="AN20" s="21">
        <f t="shared" si="3"/>
        <v>0</v>
      </c>
      <c r="AO20" s="21">
        <f t="shared" si="3"/>
        <v>0</v>
      </c>
      <c r="AP20" s="21">
        <f t="shared" si="3"/>
        <v>0</v>
      </c>
      <c r="AQ20" s="21">
        <f t="shared" si="3"/>
        <v>0</v>
      </c>
      <c r="AR20" s="21">
        <f t="shared" si="3"/>
        <v>0</v>
      </c>
      <c r="AS20" s="21">
        <f t="shared" si="3"/>
        <v>0</v>
      </c>
      <c r="AT20" s="21">
        <f t="shared" si="3"/>
        <v>0</v>
      </c>
      <c r="AU20" s="21">
        <f t="shared" si="3"/>
        <v>0</v>
      </c>
      <c r="AV20" s="21">
        <f t="shared" si="3"/>
        <v>0</v>
      </c>
      <c r="AW20" s="21">
        <f t="shared" si="3"/>
        <v>0</v>
      </c>
      <c r="AX20" s="21">
        <f t="shared" si="3"/>
        <v>0</v>
      </c>
      <c r="AY20" s="21">
        <f t="shared" si="3"/>
        <v>0</v>
      </c>
      <c r="AZ20" s="21">
        <f t="shared" si="3"/>
        <v>0</v>
      </c>
      <c r="BA20" s="21">
        <f t="shared" si="3"/>
        <v>0</v>
      </c>
      <c r="BB20" s="21">
        <f t="shared" si="3"/>
        <v>0</v>
      </c>
      <c r="BC20" s="21">
        <f t="shared" si="3"/>
        <v>0</v>
      </c>
      <c r="BD20" s="21">
        <f t="shared" si="3"/>
        <v>0</v>
      </c>
      <c r="BE20" s="21">
        <f t="shared" si="3"/>
        <v>0</v>
      </c>
      <c r="BF20" s="21">
        <f t="shared" si="3"/>
        <v>0</v>
      </c>
      <c r="BG20" s="21">
        <f t="shared" si="3"/>
        <v>0</v>
      </c>
      <c r="BH20" s="21">
        <f t="shared" si="3"/>
        <v>0</v>
      </c>
      <c r="BI20" s="21">
        <f t="shared" si="3"/>
        <v>0</v>
      </c>
      <c r="BJ20" s="21">
        <f>SUM(BJ19)</f>
        <v>0</v>
      </c>
      <c r="BK20" s="29">
        <f>SUM(BK19)</f>
        <v>0</v>
      </c>
    </row>
    <row r="21" spans="1:63" s="58" customFormat="1">
      <c r="A21" s="12" t="s">
        <v>29</v>
      </c>
      <c r="B21" s="14" t="s">
        <v>30</v>
      </c>
      <c r="C21" s="98"/>
      <c r="D21" s="99"/>
      <c r="E21" s="99"/>
      <c r="F21" s="99"/>
      <c r="G21" s="99"/>
      <c r="H21" s="99"/>
      <c r="I21" s="99"/>
      <c r="J21" s="99"/>
      <c r="K21" s="99"/>
      <c r="L21" s="99"/>
      <c r="M21" s="99"/>
      <c r="N21" s="99"/>
      <c r="O21" s="99"/>
      <c r="P21" s="99"/>
      <c r="Q21" s="99"/>
      <c r="R21" s="99"/>
      <c r="S21" s="99"/>
      <c r="T21" s="99"/>
      <c r="U21" s="99"/>
      <c r="V21" s="99"/>
      <c r="W21" s="99"/>
      <c r="X21" s="99"/>
      <c r="Y21" s="99"/>
      <c r="Z21" s="99"/>
      <c r="AA21" s="99"/>
      <c r="AB21" s="99"/>
      <c r="AC21" s="99"/>
      <c r="AD21" s="99"/>
      <c r="AE21" s="99"/>
      <c r="AF21" s="99"/>
      <c r="AG21" s="99"/>
      <c r="AH21" s="99"/>
      <c r="AI21" s="99"/>
      <c r="AJ21" s="99"/>
      <c r="AK21" s="99"/>
      <c r="AL21" s="99"/>
      <c r="AM21" s="99"/>
      <c r="AN21" s="99"/>
      <c r="AO21" s="99"/>
      <c r="AP21" s="99"/>
      <c r="AQ21" s="99"/>
      <c r="AR21" s="99"/>
      <c r="AS21" s="99"/>
      <c r="AT21" s="99"/>
      <c r="AU21" s="99"/>
      <c r="AV21" s="99"/>
      <c r="AW21" s="99"/>
      <c r="AX21" s="99"/>
      <c r="AY21" s="99"/>
      <c r="AZ21" s="99"/>
      <c r="BA21" s="99"/>
      <c r="BB21" s="99"/>
      <c r="BC21" s="99"/>
      <c r="BD21" s="99"/>
      <c r="BE21" s="99"/>
      <c r="BF21" s="99"/>
      <c r="BG21" s="99"/>
      <c r="BH21" s="99"/>
      <c r="BI21" s="99"/>
      <c r="BJ21" s="99"/>
      <c r="BK21" s="100"/>
    </row>
    <row r="22" spans="1:63" s="58" customFormat="1">
      <c r="A22" s="12"/>
      <c r="B22" s="15" t="s">
        <v>21</v>
      </c>
      <c r="C22" s="56">
        <v>0</v>
      </c>
      <c r="D22" s="56">
        <v>0</v>
      </c>
      <c r="E22" s="56">
        <v>0</v>
      </c>
      <c r="F22" s="56">
        <v>0</v>
      </c>
      <c r="G22" s="56">
        <v>0</v>
      </c>
      <c r="H22" s="56">
        <v>0</v>
      </c>
      <c r="I22" s="56">
        <v>0</v>
      </c>
      <c r="J22" s="56">
        <v>0</v>
      </c>
      <c r="K22" s="56">
        <v>0</v>
      </c>
      <c r="L22" s="56">
        <v>0</v>
      </c>
      <c r="M22" s="56">
        <v>0</v>
      </c>
      <c r="N22" s="56">
        <v>0</v>
      </c>
      <c r="O22" s="56">
        <v>0</v>
      </c>
      <c r="P22" s="56">
        <v>0</v>
      </c>
      <c r="Q22" s="56">
        <v>0</v>
      </c>
      <c r="R22" s="56">
        <v>0</v>
      </c>
      <c r="S22" s="56">
        <v>0</v>
      </c>
      <c r="T22" s="56">
        <v>0</v>
      </c>
      <c r="U22" s="56">
        <v>0</v>
      </c>
      <c r="V22" s="56">
        <v>0</v>
      </c>
      <c r="W22" s="56">
        <v>0</v>
      </c>
      <c r="X22" s="56">
        <v>0</v>
      </c>
      <c r="Y22" s="56">
        <v>0</v>
      </c>
      <c r="Z22" s="56">
        <v>0</v>
      </c>
      <c r="AA22" s="56">
        <v>0</v>
      </c>
      <c r="AB22" s="56">
        <v>0</v>
      </c>
      <c r="AC22" s="56">
        <v>0</v>
      </c>
      <c r="AD22" s="56">
        <v>0</v>
      </c>
      <c r="AE22" s="56">
        <v>0</v>
      </c>
      <c r="AF22" s="56">
        <v>0</v>
      </c>
      <c r="AG22" s="56">
        <v>0</v>
      </c>
      <c r="AH22" s="56">
        <v>0</v>
      </c>
      <c r="AI22" s="56">
        <v>0</v>
      </c>
      <c r="AJ22" s="56">
        <v>0</v>
      </c>
      <c r="AK22" s="56">
        <v>0</v>
      </c>
      <c r="AL22" s="56">
        <v>0</v>
      </c>
      <c r="AM22" s="56">
        <v>0</v>
      </c>
      <c r="AN22" s="56">
        <v>0</v>
      </c>
      <c r="AO22" s="56">
        <v>0</v>
      </c>
      <c r="AP22" s="56">
        <v>0</v>
      </c>
      <c r="AQ22" s="56">
        <v>0</v>
      </c>
      <c r="AR22" s="56">
        <v>0</v>
      </c>
      <c r="AS22" s="56">
        <v>0</v>
      </c>
      <c r="AT22" s="56">
        <v>0</v>
      </c>
      <c r="AU22" s="56">
        <v>0</v>
      </c>
      <c r="AV22" s="56">
        <v>0</v>
      </c>
      <c r="AW22" s="56">
        <v>0</v>
      </c>
      <c r="AX22" s="56">
        <v>0</v>
      </c>
      <c r="AY22" s="56">
        <v>0</v>
      </c>
      <c r="AZ22" s="56">
        <v>0</v>
      </c>
      <c r="BA22" s="56">
        <v>0</v>
      </c>
      <c r="BB22" s="56">
        <v>0</v>
      </c>
      <c r="BC22" s="56">
        <v>0</v>
      </c>
      <c r="BD22" s="56">
        <v>0</v>
      </c>
      <c r="BE22" s="56">
        <v>0</v>
      </c>
      <c r="BF22" s="56">
        <v>0</v>
      </c>
      <c r="BG22" s="56">
        <v>0</v>
      </c>
      <c r="BH22" s="56">
        <v>0</v>
      </c>
      <c r="BI22" s="56">
        <v>0</v>
      </c>
      <c r="BJ22" s="56">
        <v>0</v>
      </c>
      <c r="BK22" s="47">
        <f>SUM(C22:BJ22)</f>
        <v>0</v>
      </c>
    </row>
    <row r="23" spans="1:63" s="58" customFormat="1">
      <c r="A23" s="12"/>
      <c r="B23" s="15" t="s">
        <v>31</v>
      </c>
      <c r="C23" s="21">
        <f>SUM(C22)</f>
        <v>0</v>
      </c>
      <c r="D23" s="21">
        <f t="shared" ref="D23:BI23" si="4">SUM(D22)</f>
        <v>0</v>
      </c>
      <c r="E23" s="21">
        <f t="shared" si="4"/>
        <v>0</v>
      </c>
      <c r="F23" s="21">
        <f t="shared" si="4"/>
        <v>0</v>
      </c>
      <c r="G23" s="21">
        <f t="shared" si="4"/>
        <v>0</v>
      </c>
      <c r="H23" s="21">
        <f t="shared" si="4"/>
        <v>0</v>
      </c>
      <c r="I23" s="21">
        <f t="shared" si="4"/>
        <v>0</v>
      </c>
      <c r="J23" s="21">
        <f t="shared" si="4"/>
        <v>0</v>
      </c>
      <c r="K23" s="21">
        <f t="shared" si="4"/>
        <v>0</v>
      </c>
      <c r="L23" s="21">
        <f t="shared" si="4"/>
        <v>0</v>
      </c>
      <c r="M23" s="21">
        <f t="shared" si="4"/>
        <v>0</v>
      </c>
      <c r="N23" s="21">
        <f t="shared" si="4"/>
        <v>0</v>
      </c>
      <c r="O23" s="21">
        <f t="shared" si="4"/>
        <v>0</v>
      </c>
      <c r="P23" s="21">
        <f t="shared" si="4"/>
        <v>0</v>
      </c>
      <c r="Q23" s="21">
        <f t="shared" si="4"/>
        <v>0</v>
      </c>
      <c r="R23" s="21">
        <f t="shared" si="4"/>
        <v>0</v>
      </c>
      <c r="S23" s="21">
        <f t="shared" si="4"/>
        <v>0</v>
      </c>
      <c r="T23" s="21">
        <f t="shared" si="4"/>
        <v>0</v>
      </c>
      <c r="U23" s="21">
        <f t="shared" si="4"/>
        <v>0</v>
      </c>
      <c r="V23" s="21">
        <f t="shared" si="4"/>
        <v>0</v>
      </c>
      <c r="W23" s="21">
        <f t="shared" si="4"/>
        <v>0</v>
      </c>
      <c r="X23" s="21">
        <f t="shared" si="4"/>
        <v>0</v>
      </c>
      <c r="Y23" s="21">
        <f t="shared" si="4"/>
        <v>0</v>
      </c>
      <c r="Z23" s="21">
        <f t="shared" si="4"/>
        <v>0</v>
      </c>
      <c r="AA23" s="21">
        <f t="shared" si="4"/>
        <v>0</v>
      </c>
      <c r="AB23" s="21">
        <f t="shared" si="4"/>
        <v>0</v>
      </c>
      <c r="AC23" s="21">
        <f t="shared" si="4"/>
        <v>0</v>
      </c>
      <c r="AD23" s="21">
        <f t="shared" si="4"/>
        <v>0</v>
      </c>
      <c r="AE23" s="21">
        <f t="shared" si="4"/>
        <v>0</v>
      </c>
      <c r="AF23" s="21">
        <f t="shared" si="4"/>
        <v>0</v>
      </c>
      <c r="AG23" s="21">
        <f t="shared" si="4"/>
        <v>0</v>
      </c>
      <c r="AH23" s="21">
        <f t="shared" si="4"/>
        <v>0</v>
      </c>
      <c r="AI23" s="21">
        <f t="shared" si="4"/>
        <v>0</v>
      </c>
      <c r="AJ23" s="21">
        <f t="shared" si="4"/>
        <v>0</v>
      </c>
      <c r="AK23" s="21">
        <f t="shared" si="4"/>
        <v>0</v>
      </c>
      <c r="AL23" s="21">
        <f t="shared" si="4"/>
        <v>0</v>
      </c>
      <c r="AM23" s="21">
        <f t="shared" si="4"/>
        <v>0</v>
      </c>
      <c r="AN23" s="21">
        <f t="shared" si="4"/>
        <v>0</v>
      </c>
      <c r="AO23" s="21">
        <f t="shared" si="4"/>
        <v>0</v>
      </c>
      <c r="AP23" s="21">
        <f t="shared" si="4"/>
        <v>0</v>
      </c>
      <c r="AQ23" s="21">
        <f t="shared" si="4"/>
        <v>0</v>
      </c>
      <c r="AR23" s="21">
        <f t="shared" si="4"/>
        <v>0</v>
      </c>
      <c r="AS23" s="21">
        <f t="shared" si="4"/>
        <v>0</v>
      </c>
      <c r="AT23" s="21">
        <f t="shared" si="4"/>
        <v>0</v>
      </c>
      <c r="AU23" s="21">
        <f t="shared" si="4"/>
        <v>0</v>
      </c>
      <c r="AV23" s="21">
        <f t="shared" si="4"/>
        <v>0</v>
      </c>
      <c r="AW23" s="21">
        <f t="shared" si="4"/>
        <v>0</v>
      </c>
      <c r="AX23" s="21">
        <f t="shared" si="4"/>
        <v>0</v>
      </c>
      <c r="AY23" s="21">
        <f t="shared" si="4"/>
        <v>0</v>
      </c>
      <c r="AZ23" s="21">
        <f t="shared" si="4"/>
        <v>0</v>
      </c>
      <c r="BA23" s="21">
        <f t="shared" si="4"/>
        <v>0</v>
      </c>
      <c r="BB23" s="21">
        <f t="shared" si="4"/>
        <v>0</v>
      </c>
      <c r="BC23" s="21">
        <f t="shared" si="4"/>
        <v>0</v>
      </c>
      <c r="BD23" s="21">
        <f t="shared" si="4"/>
        <v>0</v>
      </c>
      <c r="BE23" s="21">
        <f t="shared" si="4"/>
        <v>0</v>
      </c>
      <c r="BF23" s="21">
        <f t="shared" si="4"/>
        <v>0</v>
      </c>
      <c r="BG23" s="21">
        <f t="shared" si="4"/>
        <v>0</v>
      </c>
      <c r="BH23" s="21">
        <f t="shared" si="4"/>
        <v>0</v>
      </c>
      <c r="BI23" s="21">
        <f t="shared" si="4"/>
        <v>0</v>
      </c>
      <c r="BJ23" s="21">
        <f>SUM(BJ22)</f>
        <v>0</v>
      </c>
      <c r="BK23" s="21">
        <f>SUM(BK22)</f>
        <v>0</v>
      </c>
    </row>
    <row r="24" spans="1:63">
      <c r="A24" s="3" t="s">
        <v>32</v>
      </c>
      <c r="B24" s="10" t="s">
        <v>33</v>
      </c>
      <c r="C24" s="73"/>
      <c r="D24" s="74"/>
      <c r="E24" s="74"/>
      <c r="F24" s="74"/>
      <c r="G24" s="74"/>
      <c r="H24" s="74"/>
      <c r="I24" s="74"/>
      <c r="J24" s="74"/>
      <c r="K24" s="74"/>
      <c r="L24" s="74"/>
      <c r="M24" s="74"/>
      <c r="N24" s="74"/>
      <c r="O24" s="74"/>
      <c r="P24" s="74"/>
      <c r="Q24" s="74"/>
      <c r="R24" s="74"/>
      <c r="S24" s="74"/>
      <c r="T24" s="74"/>
      <c r="U24" s="74"/>
      <c r="V24" s="74"/>
      <c r="W24" s="74"/>
      <c r="X24" s="74"/>
      <c r="Y24" s="74"/>
      <c r="Z24" s="74"/>
      <c r="AA24" s="74"/>
      <c r="AB24" s="74"/>
      <c r="AC24" s="74"/>
      <c r="AD24" s="74"/>
      <c r="AE24" s="74"/>
      <c r="AF24" s="74"/>
      <c r="AG24" s="74"/>
      <c r="AH24" s="74"/>
      <c r="AI24" s="74"/>
      <c r="AJ24" s="74"/>
      <c r="AK24" s="74"/>
      <c r="AL24" s="74"/>
      <c r="AM24" s="74"/>
      <c r="AN24" s="74"/>
      <c r="AO24" s="74"/>
      <c r="AP24" s="74"/>
      <c r="AQ24" s="74"/>
      <c r="AR24" s="74"/>
      <c r="AS24" s="74"/>
      <c r="AT24" s="74"/>
      <c r="AU24" s="74"/>
      <c r="AV24" s="74"/>
      <c r="AW24" s="74"/>
      <c r="AX24" s="74"/>
      <c r="AY24" s="74"/>
      <c r="AZ24" s="74"/>
      <c r="BA24" s="74"/>
      <c r="BB24" s="74"/>
      <c r="BC24" s="74"/>
      <c r="BD24" s="74"/>
      <c r="BE24" s="74"/>
      <c r="BF24" s="74"/>
      <c r="BG24" s="74"/>
      <c r="BH24" s="74"/>
      <c r="BI24" s="74"/>
      <c r="BJ24" s="74"/>
      <c r="BK24" s="75"/>
    </row>
    <row r="25" spans="1:63">
      <c r="A25" s="3"/>
      <c r="B25" s="34" t="s">
        <v>34</v>
      </c>
      <c r="C25" s="56">
        <v>0</v>
      </c>
      <c r="D25" s="56">
        <v>1.996698769</v>
      </c>
      <c r="E25" s="56">
        <v>0</v>
      </c>
      <c r="F25" s="56">
        <v>0</v>
      </c>
      <c r="G25" s="56">
        <v>0</v>
      </c>
      <c r="H25" s="56">
        <v>2.1493806809999998</v>
      </c>
      <c r="I25" s="56">
        <v>5.02164E-3</v>
      </c>
      <c r="J25" s="56">
        <v>0</v>
      </c>
      <c r="K25" s="56">
        <v>0</v>
      </c>
      <c r="L25" s="56">
        <v>5.3020806890000003</v>
      </c>
      <c r="M25" s="56">
        <v>0</v>
      </c>
      <c r="N25" s="56">
        <v>0</v>
      </c>
      <c r="O25" s="56">
        <v>0</v>
      </c>
      <c r="P25" s="56">
        <v>0</v>
      </c>
      <c r="Q25" s="56">
        <v>0</v>
      </c>
      <c r="R25" s="56">
        <v>0.46530141699999999</v>
      </c>
      <c r="S25" s="56">
        <v>0</v>
      </c>
      <c r="T25" s="56">
        <v>0</v>
      </c>
      <c r="U25" s="56">
        <v>0</v>
      </c>
      <c r="V25" s="56">
        <v>0.16769859100000001</v>
      </c>
      <c r="W25" s="56">
        <v>0</v>
      </c>
      <c r="X25" s="56">
        <v>0</v>
      </c>
      <c r="Y25" s="56">
        <v>0</v>
      </c>
      <c r="Z25" s="56">
        <v>0</v>
      </c>
      <c r="AA25" s="56">
        <v>0</v>
      </c>
      <c r="AB25" s="56">
        <v>2.9712668359999999</v>
      </c>
      <c r="AC25" s="56">
        <v>0.38610720999999998</v>
      </c>
      <c r="AD25" s="56">
        <v>0</v>
      </c>
      <c r="AE25" s="56">
        <v>0</v>
      </c>
      <c r="AF25" s="56">
        <v>11.797787876999999</v>
      </c>
      <c r="AG25" s="56">
        <v>0</v>
      </c>
      <c r="AH25" s="56">
        <v>0</v>
      </c>
      <c r="AI25" s="56">
        <v>0</v>
      </c>
      <c r="AJ25" s="56">
        <v>0</v>
      </c>
      <c r="AK25" s="56">
        <v>0</v>
      </c>
      <c r="AL25" s="56">
        <v>0.148129387</v>
      </c>
      <c r="AM25" s="56">
        <v>0</v>
      </c>
      <c r="AN25" s="56">
        <v>0</v>
      </c>
      <c r="AO25" s="56">
        <v>0</v>
      </c>
      <c r="AP25" s="56">
        <v>8.8548308000000006E-2</v>
      </c>
      <c r="AQ25" s="56">
        <v>0</v>
      </c>
      <c r="AR25" s="56">
        <v>0</v>
      </c>
      <c r="AS25" s="56">
        <v>0</v>
      </c>
      <c r="AT25" s="56">
        <v>0</v>
      </c>
      <c r="AU25" s="56">
        <v>0</v>
      </c>
      <c r="AV25" s="56">
        <v>18.239347940999998</v>
      </c>
      <c r="AW25" s="56">
        <v>14.928723531999999</v>
      </c>
      <c r="AX25" s="56">
        <v>0</v>
      </c>
      <c r="AY25" s="56">
        <v>0</v>
      </c>
      <c r="AZ25" s="56">
        <v>43.674746886000001</v>
      </c>
      <c r="BA25" s="56">
        <v>0</v>
      </c>
      <c r="BB25" s="56">
        <v>0</v>
      </c>
      <c r="BC25" s="56">
        <v>0</v>
      </c>
      <c r="BD25" s="56">
        <v>0</v>
      </c>
      <c r="BE25" s="56">
        <v>0</v>
      </c>
      <c r="BF25" s="56">
        <v>2.6957374509999998</v>
      </c>
      <c r="BG25" s="56">
        <v>0.694434993</v>
      </c>
      <c r="BH25" s="56">
        <v>0</v>
      </c>
      <c r="BI25" s="56">
        <v>0</v>
      </c>
      <c r="BJ25" s="56">
        <v>2.315321892</v>
      </c>
      <c r="BK25" s="47">
        <f t="shared" ref="BK25:BK36" si="5">SUM(C25:BJ25)</f>
        <v>108.0263341</v>
      </c>
    </row>
    <row r="26" spans="1:63">
      <c r="A26" s="3"/>
      <c r="B26" s="34" t="s">
        <v>35</v>
      </c>
      <c r="C26" s="56">
        <v>0</v>
      </c>
      <c r="D26" s="56">
        <v>0.868119525</v>
      </c>
      <c r="E26" s="56">
        <v>0</v>
      </c>
      <c r="F26" s="56">
        <v>0</v>
      </c>
      <c r="G26" s="56">
        <v>0</v>
      </c>
      <c r="H26" s="56">
        <v>0.369670585</v>
      </c>
      <c r="I26" s="56">
        <v>17.233452703000001</v>
      </c>
      <c r="J26" s="56">
        <v>0</v>
      </c>
      <c r="K26" s="56">
        <v>0</v>
      </c>
      <c r="L26" s="56">
        <v>0.22782871499999999</v>
      </c>
      <c r="M26" s="56">
        <v>0</v>
      </c>
      <c r="N26" s="56">
        <v>0</v>
      </c>
      <c r="O26" s="56">
        <v>0</v>
      </c>
      <c r="P26" s="56">
        <v>0</v>
      </c>
      <c r="Q26" s="56">
        <v>0</v>
      </c>
      <c r="R26" s="56">
        <v>0.16369473000000001</v>
      </c>
      <c r="S26" s="56">
        <v>0</v>
      </c>
      <c r="T26" s="56">
        <v>0</v>
      </c>
      <c r="U26" s="56">
        <v>0</v>
      </c>
      <c r="V26" s="56">
        <v>0</v>
      </c>
      <c r="W26" s="56">
        <v>0</v>
      </c>
      <c r="X26" s="56">
        <v>0</v>
      </c>
      <c r="Y26" s="56">
        <v>0</v>
      </c>
      <c r="Z26" s="56">
        <v>0</v>
      </c>
      <c r="AA26" s="56">
        <v>0</v>
      </c>
      <c r="AB26" s="56">
        <v>5.0768548039999999</v>
      </c>
      <c r="AC26" s="56">
        <v>4.8089014999999999E-2</v>
      </c>
      <c r="AD26" s="56">
        <v>0</v>
      </c>
      <c r="AE26" s="56">
        <v>0</v>
      </c>
      <c r="AF26" s="56">
        <v>3.5898850470000001</v>
      </c>
      <c r="AG26" s="56">
        <v>0</v>
      </c>
      <c r="AH26" s="56">
        <v>0</v>
      </c>
      <c r="AI26" s="56">
        <v>0</v>
      </c>
      <c r="AJ26" s="56">
        <v>0</v>
      </c>
      <c r="AK26" s="56">
        <v>0</v>
      </c>
      <c r="AL26" s="56">
        <v>0.34918263799999999</v>
      </c>
      <c r="AM26" s="56">
        <v>0</v>
      </c>
      <c r="AN26" s="56">
        <v>0</v>
      </c>
      <c r="AO26" s="56">
        <v>0</v>
      </c>
      <c r="AP26" s="56">
        <v>0</v>
      </c>
      <c r="AQ26" s="56">
        <v>0</v>
      </c>
      <c r="AR26" s="56">
        <v>0</v>
      </c>
      <c r="AS26" s="56">
        <v>0</v>
      </c>
      <c r="AT26" s="56">
        <v>0</v>
      </c>
      <c r="AU26" s="56">
        <v>0</v>
      </c>
      <c r="AV26" s="56">
        <v>2.5494764440000002</v>
      </c>
      <c r="AW26" s="56">
        <v>11.604435939</v>
      </c>
      <c r="AX26" s="56">
        <v>0</v>
      </c>
      <c r="AY26" s="56">
        <v>0</v>
      </c>
      <c r="AZ26" s="56">
        <v>2.4550978919999999</v>
      </c>
      <c r="BA26" s="56">
        <v>0</v>
      </c>
      <c r="BB26" s="56">
        <v>0</v>
      </c>
      <c r="BC26" s="56">
        <v>0</v>
      </c>
      <c r="BD26" s="56">
        <v>0</v>
      </c>
      <c r="BE26" s="56">
        <v>0</v>
      </c>
      <c r="BF26" s="56">
        <v>0.40002115599999999</v>
      </c>
      <c r="BG26" s="56">
        <v>0.30005465999999997</v>
      </c>
      <c r="BH26" s="56">
        <v>0</v>
      </c>
      <c r="BI26" s="56">
        <v>0</v>
      </c>
      <c r="BJ26" s="56">
        <v>0.65273223199999997</v>
      </c>
      <c r="BK26" s="47">
        <f t="shared" si="5"/>
        <v>45.888596084999996</v>
      </c>
    </row>
    <row r="27" spans="1:63">
      <c r="A27" s="3"/>
      <c r="B27" s="34" t="s">
        <v>36</v>
      </c>
      <c r="C27" s="56">
        <v>0</v>
      </c>
      <c r="D27" s="56">
        <v>0.99658550000000001</v>
      </c>
      <c r="E27" s="56">
        <v>0</v>
      </c>
      <c r="F27" s="56">
        <v>0</v>
      </c>
      <c r="G27" s="56">
        <v>0</v>
      </c>
      <c r="H27" s="56">
        <v>4.9983956220000003</v>
      </c>
      <c r="I27" s="56">
        <v>129.317609737</v>
      </c>
      <c r="J27" s="56">
        <v>0</v>
      </c>
      <c r="K27" s="56">
        <v>0</v>
      </c>
      <c r="L27" s="56">
        <v>86.630633699000001</v>
      </c>
      <c r="M27" s="56">
        <v>0</v>
      </c>
      <c r="N27" s="56">
        <v>0</v>
      </c>
      <c r="O27" s="56">
        <v>0</v>
      </c>
      <c r="P27" s="56">
        <v>0</v>
      </c>
      <c r="Q27" s="56">
        <v>0</v>
      </c>
      <c r="R27" s="56">
        <v>1.2049622149999999</v>
      </c>
      <c r="S27" s="56">
        <v>25.431627202000001</v>
      </c>
      <c r="T27" s="56">
        <v>0</v>
      </c>
      <c r="U27" s="56">
        <v>0</v>
      </c>
      <c r="V27" s="56">
        <v>8.2866703380000004</v>
      </c>
      <c r="W27" s="56">
        <v>0</v>
      </c>
      <c r="X27" s="56">
        <v>0</v>
      </c>
      <c r="Y27" s="56">
        <v>0</v>
      </c>
      <c r="Z27" s="56">
        <v>0</v>
      </c>
      <c r="AA27" s="56">
        <v>0</v>
      </c>
      <c r="AB27" s="56">
        <v>4.3103887E-2</v>
      </c>
      <c r="AC27" s="56">
        <v>0</v>
      </c>
      <c r="AD27" s="56">
        <v>0</v>
      </c>
      <c r="AE27" s="56">
        <v>0</v>
      </c>
      <c r="AF27" s="56">
        <v>0.39577445700000002</v>
      </c>
      <c r="AG27" s="56">
        <v>0</v>
      </c>
      <c r="AH27" s="56">
        <v>0</v>
      </c>
      <c r="AI27" s="56">
        <v>0</v>
      </c>
      <c r="AJ27" s="56">
        <v>0</v>
      </c>
      <c r="AK27" s="56">
        <v>0</v>
      </c>
      <c r="AL27" s="56">
        <v>0</v>
      </c>
      <c r="AM27" s="56">
        <v>0</v>
      </c>
      <c r="AN27" s="56">
        <v>0</v>
      </c>
      <c r="AO27" s="56">
        <v>0</v>
      </c>
      <c r="AP27" s="56">
        <v>0.14944494999999999</v>
      </c>
      <c r="AQ27" s="56">
        <v>0</v>
      </c>
      <c r="AR27" s="56">
        <v>0</v>
      </c>
      <c r="AS27" s="56">
        <v>0</v>
      </c>
      <c r="AT27" s="56">
        <v>0</v>
      </c>
      <c r="AU27" s="56">
        <v>0</v>
      </c>
      <c r="AV27" s="56">
        <v>16.136882228000001</v>
      </c>
      <c r="AW27" s="56">
        <v>244.49115926900001</v>
      </c>
      <c r="AX27" s="56">
        <v>0</v>
      </c>
      <c r="AY27" s="56">
        <v>0</v>
      </c>
      <c r="AZ27" s="56">
        <v>286.42528595599998</v>
      </c>
      <c r="BA27" s="56">
        <v>0</v>
      </c>
      <c r="BB27" s="56">
        <v>0</v>
      </c>
      <c r="BC27" s="56">
        <v>0</v>
      </c>
      <c r="BD27" s="56">
        <v>0</v>
      </c>
      <c r="BE27" s="56">
        <v>0</v>
      </c>
      <c r="BF27" s="56">
        <v>3.623347324</v>
      </c>
      <c r="BG27" s="56">
        <v>2.2540079020000001</v>
      </c>
      <c r="BH27" s="56">
        <v>0.38995630799999997</v>
      </c>
      <c r="BI27" s="56">
        <v>0</v>
      </c>
      <c r="BJ27" s="56">
        <v>5.4196733850000003</v>
      </c>
      <c r="BK27" s="47">
        <f t="shared" si="5"/>
        <v>816.19511997899986</v>
      </c>
    </row>
    <row r="28" spans="1:63">
      <c r="A28" s="3"/>
      <c r="B28" s="34" t="s">
        <v>37</v>
      </c>
      <c r="C28" s="56">
        <v>0</v>
      </c>
      <c r="D28" s="56">
        <v>2.423920699</v>
      </c>
      <c r="E28" s="56">
        <v>0</v>
      </c>
      <c r="F28" s="56">
        <v>0</v>
      </c>
      <c r="G28" s="56">
        <v>0</v>
      </c>
      <c r="H28" s="56">
        <v>3.1000176349999999</v>
      </c>
      <c r="I28" s="56">
        <v>13.465495852</v>
      </c>
      <c r="J28" s="56">
        <v>0</v>
      </c>
      <c r="K28" s="56">
        <v>0</v>
      </c>
      <c r="L28" s="56">
        <v>9.7590413560000009</v>
      </c>
      <c r="M28" s="56">
        <v>0</v>
      </c>
      <c r="N28" s="56">
        <v>0</v>
      </c>
      <c r="O28" s="56">
        <v>0</v>
      </c>
      <c r="P28" s="56">
        <v>0</v>
      </c>
      <c r="Q28" s="56">
        <v>0</v>
      </c>
      <c r="R28" s="56">
        <v>0.83571133200000003</v>
      </c>
      <c r="S28" s="56">
        <v>0</v>
      </c>
      <c r="T28" s="56">
        <v>0</v>
      </c>
      <c r="U28" s="56">
        <v>0</v>
      </c>
      <c r="V28" s="56">
        <v>0.302131861</v>
      </c>
      <c r="W28" s="56">
        <v>0</v>
      </c>
      <c r="X28" s="56">
        <v>0</v>
      </c>
      <c r="Y28" s="56">
        <v>0</v>
      </c>
      <c r="Z28" s="56">
        <v>0</v>
      </c>
      <c r="AA28" s="56">
        <v>0</v>
      </c>
      <c r="AB28" s="56">
        <v>1.724469144</v>
      </c>
      <c r="AC28" s="56">
        <v>1.56873485</v>
      </c>
      <c r="AD28" s="56">
        <v>0</v>
      </c>
      <c r="AE28" s="56">
        <v>0</v>
      </c>
      <c r="AF28" s="56">
        <v>70.731989804999998</v>
      </c>
      <c r="AG28" s="56">
        <v>0</v>
      </c>
      <c r="AH28" s="56">
        <v>0</v>
      </c>
      <c r="AI28" s="56">
        <v>0</v>
      </c>
      <c r="AJ28" s="56">
        <v>0</v>
      </c>
      <c r="AK28" s="56">
        <v>0</v>
      </c>
      <c r="AL28" s="56">
        <v>5.6280592999999997E-2</v>
      </c>
      <c r="AM28" s="56">
        <v>3.051155289</v>
      </c>
      <c r="AN28" s="56">
        <v>0</v>
      </c>
      <c r="AO28" s="56">
        <v>0</v>
      </c>
      <c r="AP28" s="56">
        <v>3.1609195620000001</v>
      </c>
      <c r="AQ28" s="56">
        <v>0</v>
      </c>
      <c r="AR28" s="56">
        <v>0</v>
      </c>
      <c r="AS28" s="56">
        <v>0</v>
      </c>
      <c r="AT28" s="56">
        <v>0</v>
      </c>
      <c r="AU28" s="56">
        <v>0</v>
      </c>
      <c r="AV28" s="56">
        <v>6.2389561320000002</v>
      </c>
      <c r="AW28" s="56">
        <v>9.6720035400000004</v>
      </c>
      <c r="AX28" s="56">
        <v>0</v>
      </c>
      <c r="AY28" s="56">
        <v>0</v>
      </c>
      <c r="AZ28" s="56">
        <v>33.848793366000002</v>
      </c>
      <c r="BA28" s="56">
        <v>0</v>
      </c>
      <c r="BB28" s="56">
        <v>0</v>
      </c>
      <c r="BC28" s="56">
        <v>0</v>
      </c>
      <c r="BD28" s="56">
        <v>0</v>
      </c>
      <c r="BE28" s="56">
        <v>0</v>
      </c>
      <c r="BF28" s="56">
        <v>1.029034357</v>
      </c>
      <c r="BG28" s="56">
        <v>6.4465543E-2</v>
      </c>
      <c r="BH28" s="56">
        <v>0</v>
      </c>
      <c r="BI28" s="56">
        <v>0</v>
      </c>
      <c r="BJ28" s="56">
        <v>1.0915372210000001</v>
      </c>
      <c r="BK28" s="47">
        <f t="shared" si="5"/>
        <v>162.12465813700001</v>
      </c>
    </row>
    <row r="29" spans="1:63">
      <c r="A29" s="3"/>
      <c r="B29" s="34" t="s">
        <v>38</v>
      </c>
      <c r="C29" s="56">
        <v>0</v>
      </c>
      <c r="D29" s="56">
        <v>0.89311560000000001</v>
      </c>
      <c r="E29" s="56">
        <v>0</v>
      </c>
      <c r="F29" s="56">
        <v>0</v>
      </c>
      <c r="G29" s="56">
        <v>0</v>
      </c>
      <c r="H29" s="56">
        <v>1.4989435090000001</v>
      </c>
      <c r="I29" s="56">
        <v>52.511477597000003</v>
      </c>
      <c r="J29" s="56">
        <v>0</v>
      </c>
      <c r="K29" s="56">
        <v>0</v>
      </c>
      <c r="L29" s="56">
        <v>29.913223829</v>
      </c>
      <c r="M29" s="56">
        <v>0</v>
      </c>
      <c r="N29" s="56">
        <v>0</v>
      </c>
      <c r="O29" s="56">
        <v>0</v>
      </c>
      <c r="P29" s="56">
        <v>0</v>
      </c>
      <c r="Q29" s="56">
        <v>0</v>
      </c>
      <c r="R29" s="56">
        <v>0.26262321999999999</v>
      </c>
      <c r="S29" s="56">
        <v>9.3181736310000005</v>
      </c>
      <c r="T29" s="56">
        <v>0</v>
      </c>
      <c r="U29" s="56">
        <v>0</v>
      </c>
      <c r="V29" s="56">
        <v>5.8681639409999997</v>
      </c>
      <c r="W29" s="56">
        <v>0</v>
      </c>
      <c r="X29" s="56">
        <v>0</v>
      </c>
      <c r="Y29" s="56">
        <v>0</v>
      </c>
      <c r="Z29" s="56">
        <v>0</v>
      </c>
      <c r="AA29" s="56">
        <v>0</v>
      </c>
      <c r="AB29" s="56">
        <v>0</v>
      </c>
      <c r="AC29" s="56">
        <v>0</v>
      </c>
      <c r="AD29" s="56">
        <v>0</v>
      </c>
      <c r="AE29" s="56">
        <v>0</v>
      </c>
      <c r="AF29" s="56">
        <v>0</v>
      </c>
      <c r="AG29" s="56">
        <v>0</v>
      </c>
      <c r="AH29" s="56">
        <v>0</v>
      </c>
      <c r="AI29" s="56">
        <v>0</v>
      </c>
      <c r="AJ29" s="56">
        <v>0</v>
      </c>
      <c r="AK29" s="56">
        <v>0</v>
      </c>
      <c r="AL29" s="56">
        <v>0</v>
      </c>
      <c r="AM29" s="56">
        <v>0</v>
      </c>
      <c r="AN29" s="56">
        <v>0</v>
      </c>
      <c r="AO29" s="56">
        <v>0</v>
      </c>
      <c r="AP29" s="56">
        <v>0</v>
      </c>
      <c r="AQ29" s="56">
        <v>0</v>
      </c>
      <c r="AR29" s="56">
        <v>0</v>
      </c>
      <c r="AS29" s="56">
        <v>0</v>
      </c>
      <c r="AT29" s="56">
        <v>0</v>
      </c>
      <c r="AU29" s="56">
        <v>0</v>
      </c>
      <c r="AV29" s="56">
        <v>8.9936799690000004</v>
      </c>
      <c r="AW29" s="56">
        <v>156.64887072100001</v>
      </c>
      <c r="AX29" s="56">
        <v>0</v>
      </c>
      <c r="AY29" s="56">
        <v>0</v>
      </c>
      <c r="AZ29" s="56">
        <v>239.28011731800001</v>
      </c>
      <c r="BA29" s="56">
        <v>0</v>
      </c>
      <c r="BB29" s="56">
        <v>0</v>
      </c>
      <c r="BC29" s="56">
        <v>0</v>
      </c>
      <c r="BD29" s="56">
        <v>0</v>
      </c>
      <c r="BE29" s="56">
        <v>0</v>
      </c>
      <c r="BF29" s="56">
        <v>2.751245897</v>
      </c>
      <c r="BG29" s="56">
        <v>42.207001505999997</v>
      </c>
      <c r="BH29" s="56">
        <v>6.3285751000000001E-2</v>
      </c>
      <c r="BI29" s="56">
        <v>0</v>
      </c>
      <c r="BJ29" s="56">
        <v>20.076527545000001</v>
      </c>
      <c r="BK29" s="47">
        <f t="shared" si="5"/>
        <v>570.28645003399993</v>
      </c>
    </row>
    <row r="30" spans="1:63">
      <c r="A30" s="3"/>
      <c r="B30" s="59" t="s">
        <v>39</v>
      </c>
      <c r="C30" s="56">
        <v>0</v>
      </c>
      <c r="D30" s="56">
        <v>0.56160292000000001</v>
      </c>
      <c r="E30" s="56">
        <v>0</v>
      </c>
      <c r="F30" s="56">
        <v>0</v>
      </c>
      <c r="G30" s="56">
        <v>0</v>
      </c>
      <c r="H30" s="56">
        <v>1.0522615689999999</v>
      </c>
      <c r="I30" s="56">
        <v>824.25520163900001</v>
      </c>
      <c r="J30" s="56">
        <v>0</v>
      </c>
      <c r="K30" s="56">
        <v>0</v>
      </c>
      <c r="L30" s="56">
        <v>138.70159421100001</v>
      </c>
      <c r="M30" s="56">
        <v>0</v>
      </c>
      <c r="N30" s="56">
        <v>0</v>
      </c>
      <c r="O30" s="56">
        <v>0</v>
      </c>
      <c r="P30" s="56">
        <v>0</v>
      </c>
      <c r="Q30" s="56">
        <v>0</v>
      </c>
      <c r="R30" s="56">
        <v>0.155873707</v>
      </c>
      <c r="S30" s="56">
        <v>3.2706477230000002</v>
      </c>
      <c r="T30" s="56">
        <v>0</v>
      </c>
      <c r="U30" s="56">
        <v>0</v>
      </c>
      <c r="V30" s="56">
        <v>3.6326368379999998</v>
      </c>
      <c r="W30" s="56">
        <v>0</v>
      </c>
      <c r="X30" s="56">
        <v>0</v>
      </c>
      <c r="Y30" s="56">
        <v>0</v>
      </c>
      <c r="Z30" s="56">
        <v>0</v>
      </c>
      <c r="AA30" s="56">
        <v>0</v>
      </c>
      <c r="AB30" s="56">
        <v>3.292409235</v>
      </c>
      <c r="AC30" s="56">
        <v>62.861631426999999</v>
      </c>
      <c r="AD30" s="56">
        <v>0</v>
      </c>
      <c r="AE30" s="56">
        <v>0</v>
      </c>
      <c r="AF30" s="56">
        <v>693.67584025400004</v>
      </c>
      <c r="AG30" s="56">
        <v>0</v>
      </c>
      <c r="AH30" s="56">
        <v>0</v>
      </c>
      <c r="AI30" s="56">
        <v>0</v>
      </c>
      <c r="AJ30" s="56">
        <v>0</v>
      </c>
      <c r="AK30" s="56">
        <v>0</v>
      </c>
      <c r="AL30" s="56">
        <v>0.289644666</v>
      </c>
      <c r="AM30" s="56">
        <v>0.27964660099999999</v>
      </c>
      <c r="AN30" s="56">
        <v>0</v>
      </c>
      <c r="AO30" s="56">
        <v>0</v>
      </c>
      <c r="AP30" s="56">
        <v>23.261710659999999</v>
      </c>
      <c r="AQ30" s="56">
        <v>0</v>
      </c>
      <c r="AR30" s="56">
        <v>0</v>
      </c>
      <c r="AS30" s="56">
        <v>0</v>
      </c>
      <c r="AT30" s="56">
        <v>0</v>
      </c>
      <c r="AU30" s="56">
        <v>0</v>
      </c>
      <c r="AV30" s="56">
        <v>1.12861783</v>
      </c>
      <c r="AW30" s="56">
        <v>45.972794645</v>
      </c>
      <c r="AX30" s="56">
        <v>0</v>
      </c>
      <c r="AY30" s="56">
        <v>0</v>
      </c>
      <c r="AZ30" s="56">
        <v>77.186525896000006</v>
      </c>
      <c r="BA30" s="56">
        <v>0</v>
      </c>
      <c r="BB30" s="56">
        <v>0</v>
      </c>
      <c r="BC30" s="56">
        <v>0</v>
      </c>
      <c r="BD30" s="56">
        <v>0</v>
      </c>
      <c r="BE30" s="56">
        <v>0</v>
      </c>
      <c r="BF30" s="56">
        <v>0.77279569699999995</v>
      </c>
      <c r="BG30" s="56">
        <v>4.3288027170000003</v>
      </c>
      <c r="BH30" s="56">
        <v>0</v>
      </c>
      <c r="BI30" s="56">
        <v>0</v>
      </c>
      <c r="BJ30" s="56">
        <v>3.135944775</v>
      </c>
      <c r="BK30" s="47">
        <f t="shared" si="5"/>
        <v>1887.8161830099998</v>
      </c>
    </row>
    <row r="31" spans="1:63">
      <c r="A31" s="3"/>
      <c r="B31" s="59" t="s">
        <v>40</v>
      </c>
      <c r="C31" s="56">
        <v>0</v>
      </c>
      <c r="D31" s="56">
        <v>0</v>
      </c>
      <c r="E31" s="56">
        <v>0</v>
      </c>
      <c r="F31" s="56">
        <v>0</v>
      </c>
      <c r="G31" s="56">
        <v>0</v>
      </c>
      <c r="H31" s="56">
        <v>0.37981429300000003</v>
      </c>
      <c r="I31" s="56">
        <v>31.439576387999999</v>
      </c>
      <c r="J31" s="56">
        <v>0</v>
      </c>
      <c r="K31" s="56">
        <v>0</v>
      </c>
      <c r="L31" s="56">
        <v>3.7652797329999999</v>
      </c>
      <c r="M31" s="56">
        <v>0</v>
      </c>
      <c r="N31" s="56">
        <v>0</v>
      </c>
      <c r="O31" s="56">
        <v>0</v>
      </c>
      <c r="P31" s="56">
        <v>0</v>
      </c>
      <c r="Q31" s="56">
        <v>0</v>
      </c>
      <c r="R31" s="56">
        <v>0.122445531</v>
      </c>
      <c r="S31" s="56">
        <v>0</v>
      </c>
      <c r="T31" s="56">
        <v>0</v>
      </c>
      <c r="U31" s="56">
        <v>0</v>
      </c>
      <c r="V31" s="56">
        <v>5.9363483000000002E-2</v>
      </c>
      <c r="W31" s="56">
        <v>0</v>
      </c>
      <c r="X31" s="56">
        <v>0</v>
      </c>
      <c r="Y31" s="56">
        <v>0</v>
      </c>
      <c r="Z31" s="56">
        <v>0</v>
      </c>
      <c r="AA31" s="56">
        <v>0</v>
      </c>
      <c r="AB31" s="56">
        <v>0.71770292099999999</v>
      </c>
      <c r="AC31" s="56">
        <v>10.110114158</v>
      </c>
      <c r="AD31" s="56">
        <v>0</v>
      </c>
      <c r="AE31" s="56">
        <v>0</v>
      </c>
      <c r="AF31" s="56">
        <v>141.32265789499999</v>
      </c>
      <c r="AG31" s="56">
        <v>0</v>
      </c>
      <c r="AH31" s="56">
        <v>0</v>
      </c>
      <c r="AI31" s="56">
        <v>0</v>
      </c>
      <c r="AJ31" s="56">
        <v>0</v>
      </c>
      <c r="AK31" s="56">
        <v>0</v>
      </c>
      <c r="AL31" s="56">
        <v>7.0219497000000006E-2</v>
      </c>
      <c r="AM31" s="56">
        <v>0</v>
      </c>
      <c r="AN31" s="56">
        <v>0</v>
      </c>
      <c r="AO31" s="56">
        <v>0</v>
      </c>
      <c r="AP31" s="56">
        <v>2.3423249519999998</v>
      </c>
      <c r="AQ31" s="56">
        <v>0</v>
      </c>
      <c r="AR31" s="56">
        <v>0</v>
      </c>
      <c r="AS31" s="56">
        <v>0</v>
      </c>
      <c r="AT31" s="56">
        <v>0</v>
      </c>
      <c r="AU31" s="56">
        <v>0</v>
      </c>
      <c r="AV31" s="56">
        <v>0.30584255300000002</v>
      </c>
      <c r="AW31" s="56">
        <v>2.1070963269999998</v>
      </c>
      <c r="AX31" s="56">
        <v>0</v>
      </c>
      <c r="AY31" s="56">
        <v>0</v>
      </c>
      <c r="AZ31" s="56">
        <v>32.738819389</v>
      </c>
      <c r="BA31" s="56">
        <v>0</v>
      </c>
      <c r="BB31" s="56">
        <v>0</v>
      </c>
      <c r="BC31" s="56">
        <v>0</v>
      </c>
      <c r="BD31" s="56">
        <v>0</v>
      </c>
      <c r="BE31" s="56">
        <v>0</v>
      </c>
      <c r="BF31" s="56">
        <v>3.6973064999999999E-2</v>
      </c>
      <c r="BG31" s="56">
        <v>0</v>
      </c>
      <c r="BH31" s="56">
        <v>5.8033310000000001E-3</v>
      </c>
      <c r="BI31" s="56">
        <v>0</v>
      </c>
      <c r="BJ31" s="56">
        <v>1.467401137</v>
      </c>
      <c r="BK31" s="47">
        <f t="shared" si="5"/>
        <v>226.99143465300003</v>
      </c>
    </row>
    <row r="32" spans="1:63">
      <c r="A32" s="3"/>
      <c r="B32" s="59" t="s">
        <v>41</v>
      </c>
      <c r="C32" s="56">
        <v>0</v>
      </c>
      <c r="D32" s="56">
        <v>25.884818428999999</v>
      </c>
      <c r="E32" s="56">
        <v>0</v>
      </c>
      <c r="F32" s="56">
        <v>0</v>
      </c>
      <c r="G32" s="56">
        <v>0</v>
      </c>
      <c r="H32" s="56">
        <v>4.4716416690000003</v>
      </c>
      <c r="I32" s="56">
        <v>3238.6388646239998</v>
      </c>
      <c r="J32" s="56">
        <v>0</v>
      </c>
      <c r="K32" s="56">
        <v>0</v>
      </c>
      <c r="L32" s="56">
        <v>392.41658963200001</v>
      </c>
      <c r="M32" s="56">
        <v>0</v>
      </c>
      <c r="N32" s="56">
        <v>0</v>
      </c>
      <c r="O32" s="56">
        <v>0</v>
      </c>
      <c r="P32" s="56">
        <v>0</v>
      </c>
      <c r="Q32" s="56">
        <v>0</v>
      </c>
      <c r="R32" s="56">
        <v>1.2573418240000001</v>
      </c>
      <c r="S32" s="56">
        <v>67.705600461000003</v>
      </c>
      <c r="T32" s="56">
        <v>0.50630876800000002</v>
      </c>
      <c r="U32" s="56">
        <v>0</v>
      </c>
      <c r="V32" s="56">
        <v>45.472623552000002</v>
      </c>
      <c r="W32" s="56">
        <v>0</v>
      </c>
      <c r="X32" s="56">
        <v>0</v>
      </c>
      <c r="Y32" s="56">
        <v>0</v>
      </c>
      <c r="Z32" s="56">
        <v>0</v>
      </c>
      <c r="AA32" s="56">
        <v>0</v>
      </c>
      <c r="AB32" s="56">
        <v>0.16890084799999999</v>
      </c>
      <c r="AC32" s="56">
        <v>0</v>
      </c>
      <c r="AD32" s="56">
        <v>0</v>
      </c>
      <c r="AE32" s="56">
        <v>0</v>
      </c>
      <c r="AF32" s="56">
        <v>8.0971383659999994</v>
      </c>
      <c r="AG32" s="56">
        <v>0</v>
      </c>
      <c r="AH32" s="56">
        <v>0</v>
      </c>
      <c r="AI32" s="56">
        <v>0</v>
      </c>
      <c r="AJ32" s="56">
        <v>0</v>
      </c>
      <c r="AK32" s="56">
        <v>0</v>
      </c>
      <c r="AL32" s="56">
        <v>4.0926089999999997E-3</v>
      </c>
      <c r="AM32" s="56">
        <v>0</v>
      </c>
      <c r="AN32" s="56">
        <v>0</v>
      </c>
      <c r="AO32" s="56">
        <v>0</v>
      </c>
      <c r="AP32" s="56">
        <v>0.325019526</v>
      </c>
      <c r="AQ32" s="56">
        <v>0</v>
      </c>
      <c r="AR32" s="56">
        <v>0</v>
      </c>
      <c r="AS32" s="56">
        <v>0</v>
      </c>
      <c r="AT32" s="56">
        <v>0</v>
      </c>
      <c r="AU32" s="56">
        <v>0</v>
      </c>
      <c r="AV32" s="56">
        <v>6.1776687209999999</v>
      </c>
      <c r="AW32" s="56">
        <v>201.84839697000001</v>
      </c>
      <c r="AX32" s="56">
        <v>0</v>
      </c>
      <c r="AY32" s="56">
        <v>0</v>
      </c>
      <c r="AZ32" s="56">
        <v>633.47453797799994</v>
      </c>
      <c r="BA32" s="56">
        <v>0</v>
      </c>
      <c r="BB32" s="56">
        <v>0</v>
      </c>
      <c r="BC32" s="56">
        <v>0</v>
      </c>
      <c r="BD32" s="56">
        <v>0</v>
      </c>
      <c r="BE32" s="56">
        <v>0</v>
      </c>
      <c r="BF32" s="56">
        <v>1.7446086620000001</v>
      </c>
      <c r="BG32" s="56">
        <v>10.264056733</v>
      </c>
      <c r="BH32" s="56">
        <v>0</v>
      </c>
      <c r="BI32" s="56">
        <v>0</v>
      </c>
      <c r="BJ32" s="56">
        <v>17.223612112000001</v>
      </c>
      <c r="BK32" s="47">
        <f t="shared" si="5"/>
        <v>4655.6818214839996</v>
      </c>
    </row>
    <row r="33" spans="1:63">
      <c r="A33" s="3"/>
      <c r="B33" s="34" t="s">
        <v>42</v>
      </c>
      <c r="C33" s="56">
        <v>0</v>
      </c>
      <c r="D33" s="56">
        <v>15.137576964000001</v>
      </c>
      <c r="E33" s="56">
        <v>0</v>
      </c>
      <c r="F33" s="56">
        <v>0</v>
      </c>
      <c r="G33" s="56">
        <v>0</v>
      </c>
      <c r="H33" s="56">
        <v>5.7473263780000003</v>
      </c>
      <c r="I33" s="56">
        <v>13.085933117</v>
      </c>
      <c r="J33" s="56">
        <v>0</v>
      </c>
      <c r="K33" s="56">
        <v>0</v>
      </c>
      <c r="L33" s="56">
        <v>22.404687938999999</v>
      </c>
      <c r="M33" s="56">
        <v>0</v>
      </c>
      <c r="N33" s="56">
        <v>0</v>
      </c>
      <c r="O33" s="56">
        <v>0</v>
      </c>
      <c r="P33" s="56">
        <v>0</v>
      </c>
      <c r="Q33" s="56">
        <v>0</v>
      </c>
      <c r="R33" s="56">
        <v>1.7273985860000001</v>
      </c>
      <c r="S33" s="56">
        <v>5.4353580000000004E-3</v>
      </c>
      <c r="T33" s="56">
        <v>0</v>
      </c>
      <c r="U33" s="56">
        <v>0</v>
      </c>
      <c r="V33" s="56">
        <v>2.2121596490000002</v>
      </c>
      <c r="W33" s="56">
        <v>0</v>
      </c>
      <c r="X33" s="56">
        <v>0</v>
      </c>
      <c r="Y33" s="56">
        <v>0</v>
      </c>
      <c r="Z33" s="56">
        <v>0</v>
      </c>
      <c r="AA33" s="56">
        <v>0</v>
      </c>
      <c r="AB33" s="56">
        <v>0.80798146900000001</v>
      </c>
      <c r="AC33" s="56">
        <v>6.5475314989999998</v>
      </c>
      <c r="AD33" s="56">
        <v>0</v>
      </c>
      <c r="AE33" s="56">
        <v>0</v>
      </c>
      <c r="AF33" s="56">
        <v>88.793268342000005</v>
      </c>
      <c r="AG33" s="56">
        <v>0</v>
      </c>
      <c r="AH33" s="56">
        <v>0</v>
      </c>
      <c r="AI33" s="56">
        <v>0</v>
      </c>
      <c r="AJ33" s="56">
        <v>0</v>
      </c>
      <c r="AK33" s="56">
        <v>0</v>
      </c>
      <c r="AL33" s="56">
        <v>3.8879535E-2</v>
      </c>
      <c r="AM33" s="56">
        <v>0</v>
      </c>
      <c r="AN33" s="56">
        <v>0</v>
      </c>
      <c r="AO33" s="56">
        <v>0</v>
      </c>
      <c r="AP33" s="56">
        <v>3.1014031279999998</v>
      </c>
      <c r="AQ33" s="56">
        <v>0</v>
      </c>
      <c r="AR33" s="56">
        <v>0</v>
      </c>
      <c r="AS33" s="56">
        <v>0</v>
      </c>
      <c r="AT33" s="56">
        <v>0</v>
      </c>
      <c r="AU33" s="56">
        <v>0</v>
      </c>
      <c r="AV33" s="56">
        <v>32.113205909000001</v>
      </c>
      <c r="AW33" s="56">
        <v>40.564060570000002</v>
      </c>
      <c r="AX33" s="56">
        <v>0</v>
      </c>
      <c r="AY33" s="56">
        <v>0</v>
      </c>
      <c r="AZ33" s="56">
        <v>145.918550504</v>
      </c>
      <c r="BA33" s="56">
        <v>0</v>
      </c>
      <c r="BB33" s="56">
        <v>0</v>
      </c>
      <c r="BC33" s="56">
        <v>0</v>
      </c>
      <c r="BD33" s="56">
        <v>0</v>
      </c>
      <c r="BE33" s="56">
        <v>0</v>
      </c>
      <c r="BF33" s="56">
        <v>10.132072601000001</v>
      </c>
      <c r="BG33" s="56">
        <v>5.373627205</v>
      </c>
      <c r="BH33" s="56">
        <v>1.7468958960000001</v>
      </c>
      <c r="BI33" s="56">
        <v>0</v>
      </c>
      <c r="BJ33" s="56">
        <v>17.000975692000001</v>
      </c>
      <c r="BK33" s="47">
        <f t="shared" si="5"/>
        <v>412.45897034099994</v>
      </c>
    </row>
    <row r="34" spans="1:63">
      <c r="A34" s="3"/>
      <c r="B34" s="34" t="s">
        <v>43</v>
      </c>
      <c r="C34" s="56">
        <v>0</v>
      </c>
      <c r="D34" s="56">
        <v>6.1804225500000003</v>
      </c>
      <c r="E34" s="56">
        <v>0</v>
      </c>
      <c r="F34" s="56">
        <v>0</v>
      </c>
      <c r="G34" s="56">
        <v>0</v>
      </c>
      <c r="H34" s="56">
        <v>25.502136824000001</v>
      </c>
      <c r="I34" s="56">
        <v>2408.2329531800001</v>
      </c>
      <c r="J34" s="56">
        <v>0</v>
      </c>
      <c r="K34" s="56">
        <v>0</v>
      </c>
      <c r="L34" s="56">
        <v>1331.6376906549999</v>
      </c>
      <c r="M34" s="56">
        <v>0</v>
      </c>
      <c r="N34" s="56">
        <v>0</v>
      </c>
      <c r="O34" s="56">
        <v>0</v>
      </c>
      <c r="P34" s="56">
        <v>0</v>
      </c>
      <c r="Q34" s="56">
        <v>0</v>
      </c>
      <c r="R34" s="56">
        <v>5.9290152640000002</v>
      </c>
      <c r="S34" s="56">
        <v>51.521554903999998</v>
      </c>
      <c r="T34" s="56">
        <v>0</v>
      </c>
      <c r="U34" s="56">
        <v>0</v>
      </c>
      <c r="V34" s="56">
        <v>68.925896519000005</v>
      </c>
      <c r="W34" s="56">
        <v>0</v>
      </c>
      <c r="X34" s="56">
        <v>0</v>
      </c>
      <c r="Y34" s="56">
        <v>0</v>
      </c>
      <c r="Z34" s="56">
        <v>0</v>
      </c>
      <c r="AA34" s="56">
        <v>0</v>
      </c>
      <c r="AB34" s="56">
        <v>0.88168293200000003</v>
      </c>
      <c r="AC34" s="56">
        <v>9.9880591840000008</v>
      </c>
      <c r="AD34" s="56">
        <v>0</v>
      </c>
      <c r="AE34" s="56">
        <v>0</v>
      </c>
      <c r="AF34" s="56">
        <v>105.90936779099999</v>
      </c>
      <c r="AG34" s="56">
        <v>0</v>
      </c>
      <c r="AH34" s="56">
        <v>0</v>
      </c>
      <c r="AI34" s="56">
        <v>0</v>
      </c>
      <c r="AJ34" s="56">
        <v>0</v>
      </c>
      <c r="AK34" s="56">
        <v>0</v>
      </c>
      <c r="AL34" s="56">
        <v>4.4431876000000002E-2</v>
      </c>
      <c r="AM34" s="56">
        <v>0</v>
      </c>
      <c r="AN34" s="56">
        <v>0</v>
      </c>
      <c r="AO34" s="56">
        <v>0</v>
      </c>
      <c r="AP34" s="56">
        <v>2.193779981</v>
      </c>
      <c r="AQ34" s="56">
        <v>0</v>
      </c>
      <c r="AR34" s="56">
        <v>0</v>
      </c>
      <c r="AS34" s="56">
        <v>0</v>
      </c>
      <c r="AT34" s="56">
        <v>0</v>
      </c>
      <c r="AU34" s="56">
        <v>0</v>
      </c>
      <c r="AV34" s="56">
        <v>24.581779647000001</v>
      </c>
      <c r="AW34" s="56">
        <v>981.63984884700005</v>
      </c>
      <c r="AX34" s="56">
        <v>0</v>
      </c>
      <c r="AY34" s="56">
        <v>0</v>
      </c>
      <c r="AZ34" s="56">
        <v>968.33031807400005</v>
      </c>
      <c r="BA34" s="56">
        <v>0</v>
      </c>
      <c r="BB34" s="56">
        <v>0</v>
      </c>
      <c r="BC34" s="56">
        <v>0</v>
      </c>
      <c r="BD34" s="56">
        <v>0</v>
      </c>
      <c r="BE34" s="56">
        <v>0</v>
      </c>
      <c r="BF34" s="56">
        <v>5.1050308199999996</v>
      </c>
      <c r="BG34" s="56">
        <v>13.456847704999999</v>
      </c>
      <c r="BH34" s="56">
        <v>0</v>
      </c>
      <c r="BI34" s="56">
        <v>0</v>
      </c>
      <c r="BJ34" s="56">
        <v>22.381098787999999</v>
      </c>
      <c r="BK34" s="47">
        <f t="shared" si="5"/>
        <v>6032.4419155410005</v>
      </c>
    </row>
    <row r="35" spans="1:63">
      <c r="A35" s="3"/>
      <c r="B35" s="34" t="s">
        <v>44</v>
      </c>
      <c r="C35" s="56">
        <v>0</v>
      </c>
      <c r="D35" s="56">
        <v>94.481007488000003</v>
      </c>
      <c r="E35" s="56">
        <v>0</v>
      </c>
      <c r="F35" s="56">
        <v>0</v>
      </c>
      <c r="G35" s="56">
        <v>0</v>
      </c>
      <c r="H35" s="56">
        <v>14.860992199</v>
      </c>
      <c r="I35" s="56">
        <v>2457.1021049269998</v>
      </c>
      <c r="J35" s="56">
        <v>25.021159746999999</v>
      </c>
      <c r="K35" s="56">
        <v>0</v>
      </c>
      <c r="L35" s="56">
        <v>411.46216231400001</v>
      </c>
      <c r="M35" s="56">
        <v>0</v>
      </c>
      <c r="N35" s="56">
        <v>0</v>
      </c>
      <c r="O35" s="56">
        <v>0</v>
      </c>
      <c r="P35" s="56">
        <v>0</v>
      </c>
      <c r="Q35" s="56">
        <v>0</v>
      </c>
      <c r="R35" s="56">
        <v>4.7771286850000001</v>
      </c>
      <c r="S35" s="56">
        <v>14.708103602</v>
      </c>
      <c r="T35" s="56">
        <v>0</v>
      </c>
      <c r="U35" s="56">
        <v>0</v>
      </c>
      <c r="V35" s="56">
        <v>5.5219107100000002</v>
      </c>
      <c r="W35" s="56">
        <v>0</v>
      </c>
      <c r="X35" s="56">
        <v>0</v>
      </c>
      <c r="Y35" s="56">
        <v>0</v>
      </c>
      <c r="Z35" s="56">
        <v>0</v>
      </c>
      <c r="AA35" s="56">
        <v>0</v>
      </c>
      <c r="AB35" s="56">
        <v>1.2392073699999999</v>
      </c>
      <c r="AC35" s="56">
        <v>1.8427361E-2</v>
      </c>
      <c r="AD35" s="56">
        <v>0</v>
      </c>
      <c r="AE35" s="56">
        <v>0</v>
      </c>
      <c r="AF35" s="56">
        <v>28.768895399000002</v>
      </c>
      <c r="AG35" s="56">
        <v>0</v>
      </c>
      <c r="AH35" s="56">
        <v>0</v>
      </c>
      <c r="AI35" s="56">
        <v>0</v>
      </c>
      <c r="AJ35" s="56">
        <v>0</v>
      </c>
      <c r="AK35" s="56">
        <v>0</v>
      </c>
      <c r="AL35" s="56">
        <v>4.5994135999999998E-2</v>
      </c>
      <c r="AM35" s="56">
        <v>1.0007170729999999</v>
      </c>
      <c r="AN35" s="56">
        <v>0</v>
      </c>
      <c r="AO35" s="56">
        <v>0</v>
      </c>
      <c r="AP35" s="56">
        <v>0.68723367700000004</v>
      </c>
      <c r="AQ35" s="56">
        <v>0</v>
      </c>
      <c r="AR35" s="56">
        <v>0</v>
      </c>
      <c r="AS35" s="56">
        <v>0</v>
      </c>
      <c r="AT35" s="56">
        <v>0</v>
      </c>
      <c r="AU35" s="56">
        <v>0</v>
      </c>
      <c r="AV35" s="56">
        <v>28.617082039</v>
      </c>
      <c r="AW35" s="56">
        <v>233.08519401800001</v>
      </c>
      <c r="AX35" s="56">
        <v>0</v>
      </c>
      <c r="AY35" s="56">
        <v>0</v>
      </c>
      <c r="AZ35" s="56">
        <v>266.54935769100001</v>
      </c>
      <c r="BA35" s="56">
        <v>0</v>
      </c>
      <c r="BB35" s="56">
        <v>0</v>
      </c>
      <c r="BC35" s="56">
        <v>0</v>
      </c>
      <c r="BD35" s="56">
        <v>0</v>
      </c>
      <c r="BE35" s="56">
        <v>0</v>
      </c>
      <c r="BF35" s="56">
        <v>9.4811597760000002</v>
      </c>
      <c r="BG35" s="56">
        <v>7.908591919</v>
      </c>
      <c r="BH35" s="56">
        <v>0</v>
      </c>
      <c r="BI35" s="56">
        <v>0</v>
      </c>
      <c r="BJ35" s="56">
        <v>16.973498065000001</v>
      </c>
      <c r="BK35" s="47">
        <f t="shared" si="5"/>
        <v>3622.3099281960003</v>
      </c>
    </row>
    <row r="36" spans="1:63">
      <c r="A36" s="3"/>
      <c r="B36" s="34" t="s">
        <v>45</v>
      </c>
      <c r="C36" s="56">
        <v>0</v>
      </c>
      <c r="D36" s="56">
        <v>1.95234215</v>
      </c>
      <c r="E36" s="56">
        <v>0</v>
      </c>
      <c r="F36" s="56">
        <v>0</v>
      </c>
      <c r="G36" s="56">
        <v>0</v>
      </c>
      <c r="H36" s="56">
        <v>13.991572752</v>
      </c>
      <c r="I36" s="56">
        <v>1277.432725931</v>
      </c>
      <c r="J36" s="56">
        <v>416.114787718</v>
      </c>
      <c r="K36" s="56">
        <v>0</v>
      </c>
      <c r="L36" s="56">
        <v>64.728634831999997</v>
      </c>
      <c r="M36" s="56">
        <v>0</v>
      </c>
      <c r="N36" s="56">
        <v>0</v>
      </c>
      <c r="O36" s="56">
        <v>0</v>
      </c>
      <c r="P36" s="56">
        <v>0</v>
      </c>
      <c r="Q36" s="56">
        <v>0</v>
      </c>
      <c r="R36" s="56">
        <v>6.1373548769999999</v>
      </c>
      <c r="S36" s="56">
        <v>7.9022310090000003</v>
      </c>
      <c r="T36" s="56">
        <v>5.0249249789999997</v>
      </c>
      <c r="U36" s="56">
        <v>0</v>
      </c>
      <c r="V36" s="56">
        <v>5.2119487089999996</v>
      </c>
      <c r="W36" s="56">
        <v>0</v>
      </c>
      <c r="X36" s="56">
        <v>0</v>
      </c>
      <c r="Y36" s="56">
        <v>0</v>
      </c>
      <c r="Z36" s="56">
        <v>0</v>
      </c>
      <c r="AA36" s="56">
        <v>0</v>
      </c>
      <c r="AB36" s="56">
        <v>0.86800591299999996</v>
      </c>
      <c r="AC36" s="56">
        <v>29.17932154</v>
      </c>
      <c r="AD36" s="56">
        <v>0</v>
      </c>
      <c r="AE36" s="56">
        <v>0</v>
      </c>
      <c r="AF36" s="56">
        <v>47.950506126000001</v>
      </c>
      <c r="AG36" s="56">
        <v>0</v>
      </c>
      <c r="AH36" s="56">
        <v>0</v>
      </c>
      <c r="AI36" s="56">
        <v>0</v>
      </c>
      <c r="AJ36" s="56">
        <v>0</v>
      </c>
      <c r="AK36" s="56">
        <v>0</v>
      </c>
      <c r="AL36" s="56">
        <v>2.3127946E-2</v>
      </c>
      <c r="AM36" s="56">
        <v>0</v>
      </c>
      <c r="AN36" s="56">
        <v>0</v>
      </c>
      <c r="AO36" s="56">
        <v>0</v>
      </c>
      <c r="AP36" s="56">
        <v>2.3539294200000001</v>
      </c>
      <c r="AQ36" s="56">
        <v>0</v>
      </c>
      <c r="AR36" s="56">
        <v>0</v>
      </c>
      <c r="AS36" s="56">
        <v>0</v>
      </c>
      <c r="AT36" s="56">
        <v>0</v>
      </c>
      <c r="AU36" s="56">
        <v>0</v>
      </c>
      <c r="AV36" s="56">
        <v>28.909823504999999</v>
      </c>
      <c r="AW36" s="56">
        <v>177.30481571199999</v>
      </c>
      <c r="AX36" s="56">
        <v>0</v>
      </c>
      <c r="AY36" s="56">
        <v>0</v>
      </c>
      <c r="AZ36" s="56">
        <v>167.26955827500001</v>
      </c>
      <c r="BA36" s="56">
        <v>0</v>
      </c>
      <c r="BB36" s="56">
        <v>0</v>
      </c>
      <c r="BC36" s="56">
        <v>0</v>
      </c>
      <c r="BD36" s="56">
        <v>0</v>
      </c>
      <c r="BE36" s="56">
        <v>0</v>
      </c>
      <c r="BF36" s="56">
        <v>11.210101767999999</v>
      </c>
      <c r="BG36" s="56">
        <v>5.2022449430000002</v>
      </c>
      <c r="BH36" s="56">
        <v>0.188293398</v>
      </c>
      <c r="BI36" s="56">
        <v>0</v>
      </c>
      <c r="BJ36" s="56">
        <v>32.137534651999999</v>
      </c>
      <c r="BK36" s="47">
        <f t="shared" si="5"/>
        <v>2301.0937861549996</v>
      </c>
    </row>
    <row r="37" spans="1:63">
      <c r="A37" s="3"/>
      <c r="B37" s="11" t="s">
        <v>46</v>
      </c>
      <c r="C37" s="31">
        <f t="shared" ref="C37:BI37" si="6">SUM(C25:C36)</f>
        <v>0</v>
      </c>
      <c r="D37" s="23">
        <f t="shared" si="6"/>
        <v>151.37621059399999</v>
      </c>
      <c r="E37" s="23">
        <f t="shared" si="6"/>
        <v>0</v>
      </c>
      <c r="F37" s="23">
        <f t="shared" si="6"/>
        <v>0</v>
      </c>
      <c r="G37" s="32">
        <f t="shared" si="6"/>
        <v>0</v>
      </c>
      <c r="H37" s="31">
        <f t="shared" si="6"/>
        <v>78.122153716</v>
      </c>
      <c r="I37" s="23">
        <f t="shared" si="6"/>
        <v>10462.720417335</v>
      </c>
      <c r="J37" s="23">
        <f t="shared" si="6"/>
        <v>441.13594746500002</v>
      </c>
      <c r="K37" s="23">
        <f t="shared" si="6"/>
        <v>0</v>
      </c>
      <c r="L37" s="32">
        <f t="shared" si="6"/>
        <v>2496.9494476039999</v>
      </c>
      <c r="M37" s="31">
        <f t="shared" si="6"/>
        <v>0</v>
      </c>
      <c r="N37" s="23">
        <f t="shared" si="6"/>
        <v>0</v>
      </c>
      <c r="O37" s="23">
        <f t="shared" si="6"/>
        <v>0</v>
      </c>
      <c r="P37" s="23">
        <f t="shared" si="6"/>
        <v>0</v>
      </c>
      <c r="Q37" s="32">
        <f t="shared" si="6"/>
        <v>0</v>
      </c>
      <c r="R37" s="31">
        <f t="shared" si="6"/>
        <v>23.038851388000001</v>
      </c>
      <c r="S37" s="23">
        <f t="shared" si="6"/>
        <v>179.86337388999999</v>
      </c>
      <c r="T37" s="23">
        <f t="shared" si="6"/>
        <v>5.5312337469999999</v>
      </c>
      <c r="U37" s="23">
        <f t="shared" si="6"/>
        <v>0</v>
      </c>
      <c r="V37" s="32">
        <f t="shared" si="6"/>
        <v>145.66120419100002</v>
      </c>
      <c r="W37" s="31">
        <f t="shared" si="6"/>
        <v>0</v>
      </c>
      <c r="X37" s="23">
        <f t="shared" si="6"/>
        <v>0</v>
      </c>
      <c r="Y37" s="23">
        <f t="shared" si="6"/>
        <v>0</v>
      </c>
      <c r="Z37" s="23">
        <f t="shared" si="6"/>
        <v>0</v>
      </c>
      <c r="AA37" s="32">
        <f t="shared" si="6"/>
        <v>0</v>
      </c>
      <c r="AB37" s="31">
        <f t="shared" si="6"/>
        <v>17.791585359000003</v>
      </c>
      <c r="AC37" s="23">
        <f t="shared" si="6"/>
        <v>120.70801624400001</v>
      </c>
      <c r="AD37" s="23">
        <f t="shared" si="6"/>
        <v>0</v>
      </c>
      <c r="AE37" s="23">
        <f t="shared" si="6"/>
        <v>0</v>
      </c>
      <c r="AF37" s="32">
        <f t="shared" si="6"/>
        <v>1201.033111359</v>
      </c>
      <c r="AG37" s="31">
        <f t="shared" si="6"/>
        <v>0</v>
      </c>
      <c r="AH37" s="23">
        <f t="shared" si="6"/>
        <v>0</v>
      </c>
      <c r="AI37" s="23">
        <f t="shared" si="6"/>
        <v>0</v>
      </c>
      <c r="AJ37" s="23">
        <f t="shared" si="6"/>
        <v>0</v>
      </c>
      <c r="AK37" s="32">
        <f t="shared" si="6"/>
        <v>0</v>
      </c>
      <c r="AL37" s="31">
        <f t="shared" si="6"/>
        <v>1.069982883</v>
      </c>
      <c r="AM37" s="23">
        <f t="shared" si="6"/>
        <v>4.3315189629999997</v>
      </c>
      <c r="AN37" s="23">
        <f t="shared" si="6"/>
        <v>0</v>
      </c>
      <c r="AO37" s="23">
        <f t="shared" si="6"/>
        <v>0</v>
      </c>
      <c r="AP37" s="32">
        <f t="shared" si="6"/>
        <v>37.664314163999997</v>
      </c>
      <c r="AQ37" s="31">
        <f t="shared" si="6"/>
        <v>0</v>
      </c>
      <c r="AR37" s="23">
        <f t="shared" si="6"/>
        <v>0</v>
      </c>
      <c r="AS37" s="23">
        <f t="shared" si="6"/>
        <v>0</v>
      </c>
      <c r="AT37" s="23">
        <f t="shared" si="6"/>
        <v>0</v>
      </c>
      <c r="AU37" s="32">
        <f t="shared" si="6"/>
        <v>0</v>
      </c>
      <c r="AV37" s="31">
        <f t="shared" si="6"/>
        <v>173.992362918</v>
      </c>
      <c r="AW37" s="23">
        <f t="shared" si="6"/>
        <v>2119.8674000900005</v>
      </c>
      <c r="AX37" s="23">
        <f t="shared" si="6"/>
        <v>0</v>
      </c>
      <c r="AY37" s="23">
        <f t="shared" si="6"/>
        <v>0</v>
      </c>
      <c r="AZ37" s="33">
        <f t="shared" si="6"/>
        <v>2897.1517092249996</v>
      </c>
      <c r="BA37" s="31">
        <f t="shared" si="6"/>
        <v>0</v>
      </c>
      <c r="BB37" s="23">
        <f t="shared" si="6"/>
        <v>0</v>
      </c>
      <c r="BC37" s="23">
        <f t="shared" si="6"/>
        <v>0</v>
      </c>
      <c r="BD37" s="23">
        <f t="shared" si="6"/>
        <v>0</v>
      </c>
      <c r="BE37" s="32">
        <f t="shared" si="6"/>
        <v>0</v>
      </c>
      <c r="BF37" s="31">
        <f t="shared" si="6"/>
        <v>48.982128574000001</v>
      </c>
      <c r="BG37" s="23">
        <f t="shared" si="6"/>
        <v>92.054135826000007</v>
      </c>
      <c r="BH37" s="23">
        <f t="shared" si="6"/>
        <v>2.3942346839999997</v>
      </c>
      <c r="BI37" s="23">
        <f t="shared" si="6"/>
        <v>0</v>
      </c>
      <c r="BJ37" s="32">
        <f>SUM(BJ25:BJ36)</f>
        <v>139.87585749600001</v>
      </c>
      <c r="BK37" s="22">
        <f>SUM(BK25:BK36)</f>
        <v>20841.315197715001</v>
      </c>
    </row>
    <row r="38" spans="1:63">
      <c r="A38" s="3"/>
      <c r="B38" s="5" t="s">
        <v>47</v>
      </c>
      <c r="C38" s="31">
        <f t="shared" ref="C38:BI38" si="7">C37+C23+C20+C17+C14+C11</f>
        <v>0</v>
      </c>
      <c r="D38" s="23">
        <f t="shared" si="7"/>
        <v>588.77123723199998</v>
      </c>
      <c r="E38" s="23">
        <f t="shared" si="7"/>
        <v>0</v>
      </c>
      <c r="F38" s="23">
        <f t="shared" si="7"/>
        <v>0</v>
      </c>
      <c r="G38" s="23">
        <f t="shared" si="7"/>
        <v>0</v>
      </c>
      <c r="H38" s="31">
        <f t="shared" si="7"/>
        <v>142.30410677899999</v>
      </c>
      <c r="I38" s="23">
        <f t="shared" si="7"/>
        <v>28531.477158425001</v>
      </c>
      <c r="J38" s="23">
        <f t="shared" si="7"/>
        <v>2441.9920704609999</v>
      </c>
      <c r="K38" s="23">
        <f t="shared" si="7"/>
        <v>0</v>
      </c>
      <c r="L38" s="23">
        <f t="shared" si="7"/>
        <v>2721.400692317</v>
      </c>
      <c r="M38" s="31">
        <f t="shared" si="7"/>
        <v>0</v>
      </c>
      <c r="N38" s="23">
        <f t="shared" si="7"/>
        <v>0</v>
      </c>
      <c r="O38" s="23">
        <f t="shared" si="7"/>
        <v>0</v>
      </c>
      <c r="P38" s="23">
        <f t="shared" si="7"/>
        <v>0</v>
      </c>
      <c r="Q38" s="23">
        <f t="shared" si="7"/>
        <v>0</v>
      </c>
      <c r="R38" s="31">
        <f t="shared" si="7"/>
        <v>46.899117400999998</v>
      </c>
      <c r="S38" s="23">
        <f t="shared" si="7"/>
        <v>1084.1806696409999</v>
      </c>
      <c r="T38" s="23">
        <f t="shared" si="7"/>
        <v>28.174101239000002</v>
      </c>
      <c r="U38" s="23">
        <f t="shared" si="7"/>
        <v>0</v>
      </c>
      <c r="V38" s="23">
        <f t="shared" si="7"/>
        <v>176.78536986700001</v>
      </c>
      <c r="W38" s="31">
        <f t="shared" si="7"/>
        <v>0</v>
      </c>
      <c r="X38" s="23">
        <f t="shared" si="7"/>
        <v>0</v>
      </c>
      <c r="Y38" s="23">
        <f t="shared" si="7"/>
        <v>0</v>
      </c>
      <c r="Z38" s="23">
        <f t="shared" si="7"/>
        <v>0</v>
      </c>
      <c r="AA38" s="23">
        <f t="shared" si="7"/>
        <v>0</v>
      </c>
      <c r="AB38" s="31">
        <f t="shared" si="7"/>
        <v>20.900155825000002</v>
      </c>
      <c r="AC38" s="23">
        <f t="shared" si="7"/>
        <v>216.32545622000001</v>
      </c>
      <c r="AD38" s="23">
        <f t="shared" si="7"/>
        <v>0</v>
      </c>
      <c r="AE38" s="23">
        <f t="shared" si="7"/>
        <v>0</v>
      </c>
      <c r="AF38" s="23">
        <f t="shared" si="7"/>
        <v>1587.924048412</v>
      </c>
      <c r="AG38" s="31">
        <f t="shared" si="7"/>
        <v>0</v>
      </c>
      <c r="AH38" s="23">
        <f t="shared" si="7"/>
        <v>0</v>
      </c>
      <c r="AI38" s="23">
        <f t="shared" si="7"/>
        <v>0</v>
      </c>
      <c r="AJ38" s="23">
        <f t="shared" si="7"/>
        <v>0</v>
      </c>
      <c r="AK38" s="23">
        <f t="shared" si="7"/>
        <v>0</v>
      </c>
      <c r="AL38" s="31">
        <f t="shared" si="7"/>
        <v>1.557242271</v>
      </c>
      <c r="AM38" s="23">
        <f t="shared" si="7"/>
        <v>4.3315189629999997</v>
      </c>
      <c r="AN38" s="23">
        <f t="shared" si="7"/>
        <v>0</v>
      </c>
      <c r="AO38" s="23">
        <f t="shared" si="7"/>
        <v>0</v>
      </c>
      <c r="AP38" s="23">
        <f t="shared" si="7"/>
        <v>40.944270082999999</v>
      </c>
      <c r="AQ38" s="31">
        <f t="shared" si="7"/>
        <v>0</v>
      </c>
      <c r="AR38" s="23">
        <f t="shared" si="7"/>
        <v>88.706689428999994</v>
      </c>
      <c r="AS38" s="23">
        <f t="shared" si="7"/>
        <v>0</v>
      </c>
      <c r="AT38" s="23">
        <f t="shared" si="7"/>
        <v>0</v>
      </c>
      <c r="AU38" s="23">
        <f t="shared" si="7"/>
        <v>0</v>
      </c>
      <c r="AV38" s="31">
        <f t="shared" si="7"/>
        <v>267.15475186399999</v>
      </c>
      <c r="AW38" s="23">
        <f t="shared" si="7"/>
        <v>3719.2065950620004</v>
      </c>
      <c r="AX38" s="23">
        <f t="shared" si="7"/>
        <v>0</v>
      </c>
      <c r="AY38" s="23">
        <f t="shared" si="7"/>
        <v>0</v>
      </c>
      <c r="AZ38" s="35">
        <f t="shared" si="7"/>
        <v>3330.8574831289998</v>
      </c>
      <c r="BA38" s="31">
        <f t="shared" si="7"/>
        <v>0</v>
      </c>
      <c r="BB38" s="23">
        <f t="shared" si="7"/>
        <v>0</v>
      </c>
      <c r="BC38" s="23">
        <f t="shared" si="7"/>
        <v>0</v>
      </c>
      <c r="BD38" s="23">
        <f t="shared" si="7"/>
        <v>0</v>
      </c>
      <c r="BE38" s="23">
        <f t="shared" si="7"/>
        <v>0</v>
      </c>
      <c r="BF38" s="31">
        <f t="shared" si="7"/>
        <v>81.089350397999993</v>
      </c>
      <c r="BG38" s="23">
        <f t="shared" si="7"/>
        <v>140.57842400600001</v>
      </c>
      <c r="BH38" s="23">
        <f t="shared" si="7"/>
        <v>5.6678315369999996</v>
      </c>
      <c r="BI38" s="23">
        <f t="shared" si="7"/>
        <v>0</v>
      </c>
      <c r="BJ38" s="23">
        <f>BJ37+BJ23+BJ20+BJ17+BJ14+BJ11</f>
        <v>190.81076524500003</v>
      </c>
      <c r="BK38" s="19">
        <f>BK37+BK23+BK20+BK17+BK14+BK11</f>
        <v>45458.039105806005</v>
      </c>
    </row>
    <row r="39" spans="1:63" ht="3.75" customHeight="1">
      <c r="A39" s="3"/>
      <c r="B39" s="6"/>
      <c r="C39" s="73"/>
      <c r="D39" s="74"/>
      <c r="E39" s="74"/>
      <c r="F39" s="74"/>
      <c r="G39" s="74"/>
      <c r="H39" s="74"/>
      <c r="I39" s="74"/>
      <c r="J39" s="74"/>
      <c r="K39" s="74"/>
      <c r="L39" s="74"/>
      <c r="M39" s="74"/>
      <c r="N39" s="74"/>
      <c r="O39" s="74"/>
      <c r="P39" s="74"/>
      <c r="Q39" s="74"/>
      <c r="R39" s="74"/>
      <c r="S39" s="74"/>
      <c r="T39" s="74"/>
      <c r="U39" s="74"/>
      <c r="V39" s="74"/>
      <c r="W39" s="74"/>
      <c r="X39" s="74"/>
      <c r="Y39" s="74"/>
      <c r="Z39" s="74"/>
      <c r="AA39" s="74"/>
      <c r="AB39" s="74"/>
      <c r="AC39" s="74"/>
      <c r="AD39" s="74"/>
      <c r="AE39" s="74"/>
      <c r="AF39" s="74"/>
      <c r="AG39" s="74"/>
      <c r="AH39" s="74"/>
      <c r="AI39" s="74"/>
      <c r="AJ39" s="74"/>
      <c r="AK39" s="74"/>
      <c r="AL39" s="74"/>
      <c r="AM39" s="74"/>
      <c r="AN39" s="74"/>
      <c r="AO39" s="74"/>
      <c r="AP39" s="74"/>
      <c r="AQ39" s="74"/>
      <c r="AR39" s="74"/>
      <c r="AS39" s="74"/>
      <c r="AT39" s="74"/>
      <c r="AU39" s="74"/>
      <c r="AV39" s="74"/>
      <c r="AW39" s="74"/>
      <c r="AX39" s="74"/>
      <c r="AY39" s="74"/>
      <c r="AZ39" s="74"/>
      <c r="BA39" s="74"/>
      <c r="BB39" s="74"/>
      <c r="BC39" s="74"/>
      <c r="BD39" s="74"/>
      <c r="BE39" s="74"/>
      <c r="BF39" s="74"/>
      <c r="BG39" s="74"/>
      <c r="BH39" s="74"/>
      <c r="BI39" s="74"/>
      <c r="BJ39" s="74"/>
      <c r="BK39" s="75"/>
    </row>
    <row r="40" spans="1:63">
      <c r="A40" s="3" t="s">
        <v>48</v>
      </c>
      <c r="B40" s="4" t="s">
        <v>49</v>
      </c>
      <c r="C40" s="73"/>
      <c r="D40" s="74"/>
      <c r="E40" s="74"/>
      <c r="F40" s="74"/>
      <c r="G40" s="74"/>
      <c r="H40" s="74"/>
      <c r="I40" s="74"/>
      <c r="J40" s="74"/>
      <c r="K40" s="74"/>
      <c r="L40" s="74"/>
      <c r="M40" s="74"/>
      <c r="N40" s="74"/>
      <c r="O40" s="74"/>
      <c r="P40" s="74"/>
      <c r="Q40" s="74"/>
      <c r="R40" s="74"/>
      <c r="S40" s="74"/>
      <c r="T40" s="74"/>
      <c r="U40" s="74"/>
      <c r="V40" s="74"/>
      <c r="W40" s="74"/>
      <c r="X40" s="74"/>
      <c r="Y40" s="74"/>
      <c r="Z40" s="74"/>
      <c r="AA40" s="74"/>
      <c r="AB40" s="74"/>
      <c r="AC40" s="74"/>
      <c r="AD40" s="74"/>
      <c r="AE40" s="74"/>
      <c r="AF40" s="74"/>
      <c r="AG40" s="74"/>
      <c r="AH40" s="74"/>
      <c r="AI40" s="74"/>
      <c r="AJ40" s="74"/>
      <c r="AK40" s="74"/>
      <c r="AL40" s="74"/>
      <c r="AM40" s="74"/>
      <c r="AN40" s="74"/>
      <c r="AO40" s="74"/>
      <c r="AP40" s="74"/>
      <c r="AQ40" s="74"/>
      <c r="AR40" s="74"/>
      <c r="AS40" s="74"/>
      <c r="AT40" s="74"/>
      <c r="AU40" s="74"/>
      <c r="AV40" s="74"/>
      <c r="AW40" s="74"/>
      <c r="AX40" s="74"/>
      <c r="AY40" s="74"/>
      <c r="AZ40" s="74"/>
      <c r="BA40" s="74"/>
      <c r="BB40" s="74"/>
      <c r="BC40" s="74"/>
      <c r="BD40" s="74"/>
      <c r="BE40" s="74"/>
      <c r="BF40" s="74"/>
      <c r="BG40" s="74"/>
      <c r="BH40" s="74"/>
      <c r="BI40" s="74"/>
      <c r="BJ40" s="74"/>
      <c r="BK40" s="75"/>
    </row>
    <row r="41" spans="1:63" s="60" customFormat="1">
      <c r="A41" s="3" t="s">
        <v>13</v>
      </c>
      <c r="B41" s="10" t="s">
        <v>50</v>
      </c>
      <c r="C41" s="104"/>
      <c r="D41" s="105"/>
      <c r="E41" s="105"/>
      <c r="F41" s="105"/>
      <c r="G41" s="105"/>
      <c r="H41" s="105"/>
      <c r="I41" s="105"/>
      <c r="J41" s="105"/>
      <c r="K41" s="105"/>
      <c r="L41" s="105"/>
      <c r="M41" s="105"/>
      <c r="N41" s="105"/>
      <c r="O41" s="105"/>
      <c r="P41" s="105"/>
      <c r="Q41" s="105"/>
      <c r="R41" s="105"/>
      <c r="S41" s="105"/>
      <c r="T41" s="105"/>
      <c r="U41" s="105"/>
      <c r="V41" s="105"/>
      <c r="W41" s="105"/>
      <c r="X41" s="105"/>
      <c r="Y41" s="105"/>
      <c r="Z41" s="105"/>
      <c r="AA41" s="105"/>
      <c r="AB41" s="105"/>
      <c r="AC41" s="105"/>
      <c r="AD41" s="105"/>
      <c r="AE41" s="105"/>
      <c r="AF41" s="105"/>
      <c r="AG41" s="105"/>
      <c r="AH41" s="105"/>
      <c r="AI41" s="105"/>
      <c r="AJ41" s="105"/>
      <c r="AK41" s="105"/>
      <c r="AL41" s="105"/>
      <c r="AM41" s="105"/>
      <c r="AN41" s="105"/>
      <c r="AO41" s="105"/>
      <c r="AP41" s="105"/>
      <c r="AQ41" s="105"/>
      <c r="AR41" s="105"/>
      <c r="AS41" s="105"/>
      <c r="AT41" s="105"/>
      <c r="AU41" s="105"/>
      <c r="AV41" s="105"/>
      <c r="AW41" s="105"/>
      <c r="AX41" s="105"/>
      <c r="AY41" s="105"/>
      <c r="AZ41" s="105"/>
      <c r="BA41" s="105"/>
      <c r="BB41" s="105"/>
      <c r="BC41" s="105"/>
      <c r="BD41" s="105"/>
      <c r="BE41" s="105"/>
      <c r="BF41" s="105"/>
      <c r="BG41" s="105"/>
      <c r="BH41" s="105"/>
      <c r="BI41" s="105"/>
      <c r="BJ41" s="105"/>
      <c r="BK41" s="106"/>
    </row>
    <row r="42" spans="1:63" s="60" customFormat="1">
      <c r="A42" s="3"/>
      <c r="B42" s="20" t="s">
        <v>51</v>
      </c>
      <c r="C42" s="56">
        <v>0</v>
      </c>
      <c r="D42" s="56">
        <v>1.6150796190000001</v>
      </c>
      <c r="E42" s="56">
        <v>0</v>
      </c>
      <c r="F42" s="56">
        <v>0</v>
      </c>
      <c r="G42" s="56">
        <v>0</v>
      </c>
      <c r="H42" s="56">
        <v>4.9507653229999997</v>
      </c>
      <c r="I42" s="56">
        <v>0</v>
      </c>
      <c r="J42" s="56">
        <v>0</v>
      </c>
      <c r="K42" s="56">
        <v>0</v>
      </c>
      <c r="L42" s="56">
        <v>0.63374176599999998</v>
      </c>
      <c r="M42" s="56">
        <v>0</v>
      </c>
      <c r="N42" s="56">
        <v>0</v>
      </c>
      <c r="O42" s="56">
        <v>0</v>
      </c>
      <c r="P42" s="56">
        <v>0</v>
      </c>
      <c r="Q42" s="56">
        <v>0</v>
      </c>
      <c r="R42" s="56">
        <v>2.7687786750000001</v>
      </c>
      <c r="S42" s="56">
        <v>0</v>
      </c>
      <c r="T42" s="56">
        <v>0</v>
      </c>
      <c r="U42" s="56">
        <v>0</v>
      </c>
      <c r="V42" s="56">
        <v>0.14139244100000001</v>
      </c>
      <c r="W42" s="56">
        <v>0</v>
      </c>
      <c r="X42" s="56">
        <v>0</v>
      </c>
      <c r="Y42" s="56">
        <v>0</v>
      </c>
      <c r="Z42" s="56">
        <v>0</v>
      </c>
      <c r="AA42" s="56">
        <v>0</v>
      </c>
      <c r="AB42" s="56">
        <v>8.7508904849999993</v>
      </c>
      <c r="AC42" s="56">
        <v>0</v>
      </c>
      <c r="AD42" s="56">
        <v>0</v>
      </c>
      <c r="AE42" s="56">
        <v>0</v>
      </c>
      <c r="AF42" s="56">
        <v>3.1861511560000002</v>
      </c>
      <c r="AG42" s="56">
        <v>0</v>
      </c>
      <c r="AH42" s="56">
        <v>0</v>
      </c>
      <c r="AI42" s="56">
        <v>0</v>
      </c>
      <c r="AJ42" s="56">
        <v>0</v>
      </c>
      <c r="AK42" s="56">
        <v>0</v>
      </c>
      <c r="AL42" s="56">
        <v>0.76039785999999998</v>
      </c>
      <c r="AM42" s="56">
        <v>0</v>
      </c>
      <c r="AN42" s="56">
        <v>0</v>
      </c>
      <c r="AO42" s="56">
        <v>0</v>
      </c>
      <c r="AP42" s="56">
        <v>0.12908194200000001</v>
      </c>
      <c r="AQ42" s="56">
        <v>0</v>
      </c>
      <c r="AR42" s="56">
        <v>0</v>
      </c>
      <c r="AS42" s="56">
        <v>0</v>
      </c>
      <c r="AT42" s="56">
        <v>0</v>
      </c>
      <c r="AU42" s="56">
        <v>0</v>
      </c>
      <c r="AV42" s="56">
        <v>142.59244222800001</v>
      </c>
      <c r="AW42" s="56">
        <v>0.56059457800000001</v>
      </c>
      <c r="AX42" s="56">
        <v>0</v>
      </c>
      <c r="AY42" s="56">
        <v>0</v>
      </c>
      <c r="AZ42" s="56">
        <v>5.52930762</v>
      </c>
      <c r="BA42" s="56">
        <v>0</v>
      </c>
      <c r="BB42" s="56">
        <v>0</v>
      </c>
      <c r="BC42" s="56">
        <v>0</v>
      </c>
      <c r="BD42" s="56">
        <v>0</v>
      </c>
      <c r="BE42" s="56">
        <v>0</v>
      </c>
      <c r="BF42" s="56">
        <v>52.306609477000002</v>
      </c>
      <c r="BG42" s="56">
        <v>4.0139319E-2</v>
      </c>
      <c r="BH42" s="56">
        <v>0</v>
      </c>
      <c r="BI42" s="56">
        <v>0</v>
      </c>
      <c r="BJ42" s="56">
        <v>0.26382723899999999</v>
      </c>
      <c r="BK42" s="47">
        <f>SUM(C42:BJ42)</f>
        <v>224.229199728</v>
      </c>
    </row>
    <row r="43" spans="1:63" s="60" customFormat="1">
      <c r="A43" s="3"/>
      <c r="B43" s="61" t="s">
        <v>52</v>
      </c>
      <c r="C43" s="62">
        <v>0</v>
      </c>
      <c r="D43" s="62">
        <v>6.6694588870000002</v>
      </c>
      <c r="E43" s="62">
        <v>0</v>
      </c>
      <c r="F43" s="62">
        <v>0</v>
      </c>
      <c r="G43" s="62">
        <v>0</v>
      </c>
      <c r="H43" s="62">
        <v>248.49891293799999</v>
      </c>
      <c r="I43" s="62">
        <v>1.3808068999999999E-2</v>
      </c>
      <c r="J43" s="62">
        <v>0</v>
      </c>
      <c r="K43" s="62">
        <v>0</v>
      </c>
      <c r="L43" s="62">
        <v>19.725327785000001</v>
      </c>
      <c r="M43" s="62">
        <v>0</v>
      </c>
      <c r="N43" s="62">
        <v>0</v>
      </c>
      <c r="O43" s="62">
        <v>0</v>
      </c>
      <c r="P43" s="62">
        <v>0</v>
      </c>
      <c r="Q43" s="62">
        <v>0</v>
      </c>
      <c r="R43" s="62">
        <v>143.34039637999999</v>
      </c>
      <c r="S43" s="62">
        <v>0</v>
      </c>
      <c r="T43" s="62">
        <v>0</v>
      </c>
      <c r="U43" s="62">
        <v>0</v>
      </c>
      <c r="V43" s="62">
        <v>6.8787389360000004</v>
      </c>
      <c r="W43" s="62">
        <v>0</v>
      </c>
      <c r="X43" s="62">
        <v>0</v>
      </c>
      <c r="Y43" s="62">
        <v>0</v>
      </c>
      <c r="Z43" s="62">
        <v>0</v>
      </c>
      <c r="AA43" s="62">
        <v>0</v>
      </c>
      <c r="AB43" s="62">
        <v>8.469163751</v>
      </c>
      <c r="AC43" s="62">
        <v>0</v>
      </c>
      <c r="AD43" s="62">
        <v>0</v>
      </c>
      <c r="AE43" s="62">
        <v>0</v>
      </c>
      <c r="AF43" s="62">
        <v>1.6472503439999999</v>
      </c>
      <c r="AG43" s="62">
        <v>0</v>
      </c>
      <c r="AH43" s="62">
        <v>0</v>
      </c>
      <c r="AI43" s="62">
        <v>0</v>
      </c>
      <c r="AJ43" s="62">
        <v>0</v>
      </c>
      <c r="AK43" s="62">
        <v>0</v>
      </c>
      <c r="AL43" s="62">
        <v>0.38354349500000001</v>
      </c>
      <c r="AM43" s="62">
        <v>0</v>
      </c>
      <c r="AN43" s="62">
        <v>0</v>
      </c>
      <c r="AO43" s="62">
        <v>0</v>
      </c>
      <c r="AP43" s="62">
        <v>7.6585893000000002E-2</v>
      </c>
      <c r="AQ43" s="62">
        <v>0</v>
      </c>
      <c r="AR43" s="62">
        <v>0</v>
      </c>
      <c r="AS43" s="62">
        <v>0</v>
      </c>
      <c r="AT43" s="62">
        <v>0</v>
      </c>
      <c r="AU43" s="62">
        <v>0</v>
      </c>
      <c r="AV43" s="62">
        <v>2160.4203541520001</v>
      </c>
      <c r="AW43" s="62">
        <v>7.3618582320000003</v>
      </c>
      <c r="AX43" s="62">
        <v>0</v>
      </c>
      <c r="AY43" s="62">
        <v>0</v>
      </c>
      <c r="AZ43" s="62">
        <v>352.53294519399998</v>
      </c>
      <c r="BA43" s="62">
        <v>0</v>
      </c>
      <c r="BB43" s="62">
        <v>0</v>
      </c>
      <c r="BC43" s="62">
        <v>0</v>
      </c>
      <c r="BD43" s="62">
        <v>0</v>
      </c>
      <c r="BE43" s="62">
        <v>0</v>
      </c>
      <c r="BF43" s="62">
        <v>748.58618787099999</v>
      </c>
      <c r="BG43" s="62">
        <v>2.7666959470000001</v>
      </c>
      <c r="BH43" s="62">
        <v>0</v>
      </c>
      <c r="BI43" s="62">
        <v>0</v>
      </c>
      <c r="BJ43" s="62">
        <v>88.662143114000003</v>
      </c>
      <c r="BK43" s="47">
        <f>SUM(C43:BJ43)</f>
        <v>3796.0333709880006</v>
      </c>
    </row>
    <row r="44" spans="1:63" s="60" customFormat="1">
      <c r="A44" s="3"/>
      <c r="B44" s="11" t="s">
        <v>18</v>
      </c>
      <c r="C44" s="31">
        <f>SUM(C42:C43)</f>
        <v>0</v>
      </c>
      <c r="D44" s="31">
        <f t="shared" ref="D44:BJ44" si="8">SUM(D42:D43)</f>
        <v>8.2845385060000005</v>
      </c>
      <c r="E44" s="31">
        <f t="shared" si="8"/>
        <v>0</v>
      </c>
      <c r="F44" s="31">
        <f t="shared" si="8"/>
        <v>0</v>
      </c>
      <c r="G44" s="31">
        <f t="shared" si="8"/>
        <v>0</v>
      </c>
      <c r="H44" s="31">
        <f t="shared" si="8"/>
        <v>253.449678261</v>
      </c>
      <c r="I44" s="31">
        <f t="shared" si="8"/>
        <v>1.3808068999999999E-2</v>
      </c>
      <c r="J44" s="31">
        <f t="shared" si="8"/>
        <v>0</v>
      </c>
      <c r="K44" s="31">
        <f t="shared" si="8"/>
        <v>0</v>
      </c>
      <c r="L44" s="31">
        <f t="shared" si="8"/>
        <v>20.359069551000001</v>
      </c>
      <c r="M44" s="31">
        <f t="shared" si="8"/>
        <v>0</v>
      </c>
      <c r="N44" s="31">
        <f t="shared" si="8"/>
        <v>0</v>
      </c>
      <c r="O44" s="31">
        <f t="shared" si="8"/>
        <v>0</v>
      </c>
      <c r="P44" s="31">
        <f t="shared" si="8"/>
        <v>0</v>
      </c>
      <c r="Q44" s="31">
        <f t="shared" si="8"/>
        <v>0</v>
      </c>
      <c r="R44" s="31">
        <f t="shared" si="8"/>
        <v>146.10917505499998</v>
      </c>
      <c r="S44" s="31">
        <f t="shared" si="8"/>
        <v>0</v>
      </c>
      <c r="T44" s="31">
        <f t="shared" si="8"/>
        <v>0</v>
      </c>
      <c r="U44" s="31">
        <f t="shared" si="8"/>
        <v>0</v>
      </c>
      <c r="V44" s="31">
        <f t="shared" si="8"/>
        <v>7.0201313770000002</v>
      </c>
      <c r="W44" s="31">
        <f t="shared" si="8"/>
        <v>0</v>
      </c>
      <c r="X44" s="31">
        <f t="shared" si="8"/>
        <v>0</v>
      </c>
      <c r="Y44" s="31">
        <f t="shared" si="8"/>
        <v>0</v>
      </c>
      <c r="Z44" s="31">
        <f t="shared" si="8"/>
        <v>0</v>
      </c>
      <c r="AA44" s="31">
        <f t="shared" si="8"/>
        <v>0</v>
      </c>
      <c r="AB44" s="31">
        <f t="shared" si="8"/>
        <v>17.220054235999999</v>
      </c>
      <c r="AC44" s="31">
        <f t="shared" si="8"/>
        <v>0</v>
      </c>
      <c r="AD44" s="31">
        <f t="shared" si="8"/>
        <v>0</v>
      </c>
      <c r="AE44" s="31">
        <f t="shared" si="8"/>
        <v>0</v>
      </c>
      <c r="AF44" s="31">
        <f t="shared" si="8"/>
        <v>4.8334014999999999</v>
      </c>
      <c r="AG44" s="31">
        <f t="shared" si="8"/>
        <v>0</v>
      </c>
      <c r="AH44" s="31">
        <f t="shared" si="8"/>
        <v>0</v>
      </c>
      <c r="AI44" s="31">
        <f t="shared" si="8"/>
        <v>0</v>
      </c>
      <c r="AJ44" s="31">
        <f t="shared" si="8"/>
        <v>0</v>
      </c>
      <c r="AK44" s="31">
        <f t="shared" si="8"/>
        <v>0</v>
      </c>
      <c r="AL44" s="31">
        <f t="shared" si="8"/>
        <v>1.1439413549999999</v>
      </c>
      <c r="AM44" s="31">
        <f t="shared" si="8"/>
        <v>0</v>
      </c>
      <c r="AN44" s="31">
        <f t="shared" si="8"/>
        <v>0</v>
      </c>
      <c r="AO44" s="31">
        <f t="shared" si="8"/>
        <v>0</v>
      </c>
      <c r="AP44" s="31">
        <f t="shared" si="8"/>
        <v>0.20566783500000002</v>
      </c>
      <c r="AQ44" s="31">
        <f t="shared" si="8"/>
        <v>0</v>
      </c>
      <c r="AR44" s="31">
        <f t="shared" si="8"/>
        <v>0</v>
      </c>
      <c r="AS44" s="31">
        <f t="shared" si="8"/>
        <v>0</v>
      </c>
      <c r="AT44" s="31">
        <f t="shared" si="8"/>
        <v>0</v>
      </c>
      <c r="AU44" s="31">
        <f t="shared" si="8"/>
        <v>0</v>
      </c>
      <c r="AV44" s="31">
        <f t="shared" si="8"/>
        <v>2303.0127963800001</v>
      </c>
      <c r="AW44" s="31">
        <f t="shared" si="8"/>
        <v>7.9224528100000002</v>
      </c>
      <c r="AX44" s="31">
        <f t="shared" si="8"/>
        <v>0</v>
      </c>
      <c r="AY44" s="31">
        <f t="shared" si="8"/>
        <v>0</v>
      </c>
      <c r="AZ44" s="31">
        <f t="shared" si="8"/>
        <v>358.06225281399998</v>
      </c>
      <c r="BA44" s="31">
        <f t="shared" si="8"/>
        <v>0</v>
      </c>
      <c r="BB44" s="31">
        <f t="shared" si="8"/>
        <v>0</v>
      </c>
      <c r="BC44" s="31">
        <f t="shared" si="8"/>
        <v>0</v>
      </c>
      <c r="BD44" s="31">
        <f t="shared" si="8"/>
        <v>0</v>
      </c>
      <c r="BE44" s="31">
        <f t="shared" si="8"/>
        <v>0</v>
      </c>
      <c r="BF44" s="31">
        <f t="shared" si="8"/>
        <v>800.89279734800004</v>
      </c>
      <c r="BG44" s="31">
        <f t="shared" si="8"/>
        <v>2.8068352660000002</v>
      </c>
      <c r="BH44" s="31">
        <f t="shared" si="8"/>
        <v>0</v>
      </c>
      <c r="BI44" s="31">
        <f t="shared" si="8"/>
        <v>0</v>
      </c>
      <c r="BJ44" s="31">
        <f t="shared" si="8"/>
        <v>88.925970352999997</v>
      </c>
      <c r="BK44" s="31">
        <f>SUM(BK42:BK43)</f>
        <v>4020.2625707160005</v>
      </c>
    </row>
    <row r="45" spans="1:63">
      <c r="A45" s="3" t="s">
        <v>19</v>
      </c>
      <c r="B45" s="10" t="s">
        <v>53</v>
      </c>
      <c r="C45" s="73"/>
      <c r="D45" s="74"/>
      <c r="E45" s="74"/>
      <c r="F45" s="74"/>
      <c r="G45" s="74"/>
      <c r="H45" s="74"/>
      <c r="I45" s="74"/>
      <c r="J45" s="74"/>
      <c r="K45" s="74"/>
      <c r="L45" s="74"/>
      <c r="M45" s="74"/>
      <c r="N45" s="74"/>
      <c r="O45" s="74"/>
      <c r="P45" s="74"/>
      <c r="Q45" s="74"/>
      <c r="R45" s="74"/>
      <c r="S45" s="74"/>
      <c r="T45" s="74"/>
      <c r="U45" s="74"/>
      <c r="V45" s="74"/>
      <c r="W45" s="74"/>
      <c r="X45" s="74"/>
      <c r="Y45" s="74"/>
      <c r="Z45" s="74"/>
      <c r="AA45" s="74"/>
      <c r="AB45" s="74"/>
      <c r="AC45" s="74"/>
      <c r="AD45" s="74"/>
      <c r="AE45" s="74"/>
      <c r="AF45" s="74"/>
      <c r="AG45" s="74"/>
      <c r="AH45" s="74"/>
      <c r="AI45" s="74"/>
      <c r="AJ45" s="74"/>
      <c r="AK45" s="74"/>
      <c r="AL45" s="74"/>
      <c r="AM45" s="74"/>
      <c r="AN45" s="74"/>
      <c r="AO45" s="74"/>
      <c r="AP45" s="74"/>
      <c r="AQ45" s="74"/>
      <c r="AR45" s="74"/>
      <c r="AS45" s="74"/>
      <c r="AT45" s="74"/>
      <c r="AU45" s="74"/>
      <c r="AV45" s="74"/>
      <c r="AW45" s="74"/>
      <c r="AX45" s="74"/>
      <c r="AY45" s="74"/>
      <c r="AZ45" s="74"/>
      <c r="BA45" s="74"/>
      <c r="BB45" s="74"/>
      <c r="BC45" s="74"/>
      <c r="BD45" s="74"/>
      <c r="BE45" s="74"/>
      <c r="BF45" s="74"/>
      <c r="BG45" s="74"/>
      <c r="BH45" s="74"/>
      <c r="BI45" s="74"/>
      <c r="BJ45" s="74"/>
      <c r="BK45" s="75"/>
    </row>
    <row r="46" spans="1:63">
      <c r="A46" s="3"/>
      <c r="B46" s="34" t="s">
        <v>54</v>
      </c>
      <c r="C46" s="56">
        <v>0</v>
      </c>
      <c r="D46" s="56">
        <v>16.200015641</v>
      </c>
      <c r="E46" s="56">
        <v>0</v>
      </c>
      <c r="F46" s="56">
        <v>0</v>
      </c>
      <c r="G46" s="56">
        <v>0</v>
      </c>
      <c r="H46" s="56">
        <v>537.49646260600002</v>
      </c>
      <c r="I46" s="56">
        <v>1151.8885290170001</v>
      </c>
      <c r="J46" s="56">
        <v>0</v>
      </c>
      <c r="K46" s="56">
        <v>0</v>
      </c>
      <c r="L46" s="56">
        <v>594.305970161</v>
      </c>
      <c r="M46" s="56">
        <v>0</v>
      </c>
      <c r="N46" s="56">
        <v>0</v>
      </c>
      <c r="O46" s="56">
        <v>0</v>
      </c>
      <c r="P46" s="56">
        <v>0</v>
      </c>
      <c r="Q46" s="56">
        <v>0</v>
      </c>
      <c r="R46" s="56">
        <v>186.394861351</v>
      </c>
      <c r="S46" s="56">
        <v>1.035034969</v>
      </c>
      <c r="T46" s="56">
        <v>0</v>
      </c>
      <c r="U46" s="56">
        <v>0</v>
      </c>
      <c r="V46" s="56">
        <v>53.846170813999997</v>
      </c>
      <c r="W46" s="56">
        <v>0</v>
      </c>
      <c r="X46" s="56">
        <v>0</v>
      </c>
      <c r="Y46" s="56">
        <v>0</v>
      </c>
      <c r="Z46" s="56">
        <v>0</v>
      </c>
      <c r="AA46" s="56">
        <v>0</v>
      </c>
      <c r="AB46" s="56">
        <v>14.13374327</v>
      </c>
      <c r="AC46" s="56">
        <v>0.19908879099999999</v>
      </c>
      <c r="AD46" s="56">
        <v>0</v>
      </c>
      <c r="AE46" s="56">
        <v>0</v>
      </c>
      <c r="AF46" s="56">
        <v>27.074918257</v>
      </c>
      <c r="AG46" s="56">
        <v>0</v>
      </c>
      <c r="AH46" s="56">
        <v>0</v>
      </c>
      <c r="AI46" s="56">
        <v>0</v>
      </c>
      <c r="AJ46" s="56">
        <v>0</v>
      </c>
      <c r="AK46" s="56">
        <v>0</v>
      </c>
      <c r="AL46" s="56">
        <v>1.158705965</v>
      </c>
      <c r="AM46" s="56">
        <v>0</v>
      </c>
      <c r="AN46" s="56">
        <v>0</v>
      </c>
      <c r="AO46" s="56">
        <v>0</v>
      </c>
      <c r="AP46" s="56">
        <v>0.90032748699999998</v>
      </c>
      <c r="AQ46" s="56">
        <v>0</v>
      </c>
      <c r="AR46" s="56">
        <v>0</v>
      </c>
      <c r="AS46" s="56">
        <v>0</v>
      </c>
      <c r="AT46" s="56">
        <v>0</v>
      </c>
      <c r="AU46" s="56">
        <v>0</v>
      </c>
      <c r="AV46" s="56">
        <v>4153.1302363389996</v>
      </c>
      <c r="AW46" s="56">
        <v>328.22788186499997</v>
      </c>
      <c r="AX46" s="56">
        <v>0</v>
      </c>
      <c r="AY46" s="56">
        <v>1.6149989999999999E-2</v>
      </c>
      <c r="AZ46" s="56">
        <v>3027.0751123320001</v>
      </c>
      <c r="BA46" s="56">
        <v>0</v>
      </c>
      <c r="BB46" s="56">
        <v>0</v>
      </c>
      <c r="BC46" s="56">
        <v>0</v>
      </c>
      <c r="BD46" s="56">
        <v>0</v>
      </c>
      <c r="BE46" s="56">
        <v>0</v>
      </c>
      <c r="BF46" s="56">
        <v>1327.1862179929999</v>
      </c>
      <c r="BG46" s="56">
        <v>28.771321914000001</v>
      </c>
      <c r="BH46" s="56">
        <v>0</v>
      </c>
      <c r="BI46" s="56">
        <v>0</v>
      </c>
      <c r="BJ46" s="56">
        <v>305.22984688000003</v>
      </c>
      <c r="BK46" s="47">
        <f t="shared" ref="BK46:BK63" si="9">SUM(C46:BJ46)</f>
        <v>11754.270595642</v>
      </c>
    </row>
    <row r="47" spans="1:63">
      <c r="A47" s="3"/>
      <c r="B47" s="34" t="s">
        <v>55</v>
      </c>
      <c r="C47" s="56">
        <v>0</v>
      </c>
      <c r="D47" s="56">
        <v>1.3725458340000001</v>
      </c>
      <c r="E47" s="56">
        <v>0</v>
      </c>
      <c r="F47" s="56">
        <v>0</v>
      </c>
      <c r="G47" s="56">
        <v>0</v>
      </c>
      <c r="H47" s="56">
        <v>17.018527686999999</v>
      </c>
      <c r="I47" s="56">
        <v>27.166428250999999</v>
      </c>
      <c r="J47" s="56">
        <v>0</v>
      </c>
      <c r="K47" s="56">
        <v>0</v>
      </c>
      <c r="L47" s="56">
        <v>14.592717090000001</v>
      </c>
      <c r="M47" s="56">
        <v>0</v>
      </c>
      <c r="N47" s="56">
        <v>0</v>
      </c>
      <c r="O47" s="56">
        <v>0</v>
      </c>
      <c r="P47" s="56">
        <v>0</v>
      </c>
      <c r="Q47" s="56">
        <v>0</v>
      </c>
      <c r="R47" s="56">
        <v>8.0951307079999992</v>
      </c>
      <c r="S47" s="56">
        <v>6.0520204000000001E-2</v>
      </c>
      <c r="T47" s="56">
        <v>0</v>
      </c>
      <c r="U47" s="56">
        <v>0</v>
      </c>
      <c r="V47" s="56">
        <v>1.146190963</v>
      </c>
      <c r="W47" s="56">
        <v>0</v>
      </c>
      <c r="X47" s="56">
        <v>0</v>
      </c>
      <c r="Y47" s="56">
        <v>0</v>
      </c>
      <c r="Z47" s="56">
        <v>0</v>
      </c>
      <c r="AA47" s="56">
        <v>0</v>
      </c>
      <c r="AB47" s="56">
        <v>0.33255236700000002</v>
      </c>
      <c r="AC47" s="56">
        <v>0</v>
      </c>
      <c r="AD47" s="56">
        <v>0</v>
      </c>
      <c r="AE47" s="56">
        <v>0</v>
      </c>
      <c r="AF47" s="56">
        <v>0.367943519</v>
      </c>
      <c r="AG47" s="56">
        <v>0</v>
      </c>
      <c r="AH47" s="56">
        <v>0</v>
      </c>
      <c r="AI47" s="56">
        <v>0</v>
      </c>
      <c r="AJ47" s="56">
        <v>0</v>
      </c>
      <c r="AK47" s="56">
        <v>0</v>
      </c>
      <c r="AL47" s="56">
        <v>0</v>
      </c>
      <c r="AM47" s="56">
        <v>0</v>
      </c>
      <c r="AN47" s="56">
        <v>0</v>
      </c>
      <c r="AO47" s="56">
        <v>0</v>
      </c>
      <c r="AP47" s="56">
        <v>1.646556E-3</v>
      </c>
      <c r="AQ47" s="56">
        <v>0</v>
      </c>
      <c r="AR47" s="56">
        <v>0</v>
      </c>
      <c r="AS47" s="56">
        <v>0</v>
      </c>
      <c r="AT47" s="56">
        <v>0</v>
      </c>
      <c r="AU47" s="56">
        <v>0</v>
      </c>
      <c r="AV47" s="56">
        <v>11.80703933</v>
      </c>
      <c r="AW47" s="56">
        <v>8.1566540000000007E-2</v>
      </c>
      <c r="AX47" s="56">
        <v>0</v>
      </c>
      <c r="AY47" s="56">
        <v>0</v>
      </c>
      <c r="AZ47" s="56">
        <v>17.914916560000002</v>
      </c>
      <c r="BA47" s="56">
        <v>0</v>
      </c>
      <c r="BB47" s="56">
        <v>0</v>
      </c>
      <c r="BC47" s="56">
        <v>0</v>
      </c>
      <c r="BD47" s="56">
        <v>0</v>
      </c>
      <c r="BE47" s="56">
        <v>0</v>
      </c>
      <c r="BF47" s="56">
        <v>3.372109654</v>
      </c>
      <c r="BG47" s="56">
        <v>0.18614893199999999</v>
      </c>
      <c r="BH47" s="56">
        <v>0</v>
      </c>
      <c r="BI47" s="56">
        <v>0</v>
      </c>
      <c r="BJ47" s="56">
        <v>1.2902215210000001</v>
      </c>
      <c r="BK47" s="47">
        <f t="shared" si="9"/>
        <v>104.80620571599999</v>
      </c>
    </row>
    <row r="48" spans="1:63">
      <c r="A48" s="3"/>
      <c r="B48" s="34" t="s">
        <v>56</v>
      </c>
      <c r="C48" s="56">
        <v>0</v>
      </c>
      <c r="D48" s="56">
        <v>53.383287715999998</v>
      </c>
      <c r="E48" s="56">
        <v>0</v>
      </c>
      <c r="F48" s="56">
        <v>0</v>
      </c>
      <c r="G48" s="56">
        <v>0</v>
      </c>
      <c r="H48" s="56">
        <v>11.105745272</v>
      </c>
      <c r="I48" s="56">
        <v>518.39836521500001</v>
      </c>
      <c r="J48" s="56">
        <v>0</v>
      </c>
      <c r="K48" s="56">
        <v>0</v>
      </c>
      <c r="L48" s="56">
        <v>207.52322509300001</v>
      </c>
      <c r="M48" s="56">
        <v>0</v>
      </c>
      <c r="N48" s="56">
        <v>0</v>
      </c>
      <c r="O48" s="56">
        <v>0</v>
      </c>
      <c r="P48" s="56">
        <v>0</v>
      </c>
      <c r="Q48" s="56">
        <v>0</v>
      </c>
      <c r="R48" s="56">
        <v>3.0092155780000001</v>
      </c>
      <c r="S48" s="56">
        <v>105.870004455</v>
      </c>
      <c r="T48" s="56">
        <v>0</v>
      </c>
      <c r="U48" s="56">
        <v>0</v>
      </c>
      <c r="V48" s="56">
        <v>20.591713934000001</v>
      </c>
      <c r="W48" s="56">
        <v>0</v>
      </c>
      <c r="X48" s="56">
        <v>0</v>
      </c>
      <c r="Y48" s="56">
        <v>0</v>
      </c>
      <c r="Z48" s="56">
        <v>0</v>
      </c>
      <c r="AA48" s="56">
        <v>0</v>
      </c>
      <c r="AB48" s="56">
        <v>0.73363230300000004</v>
      </c>
      <c r="AC48" s="56">
        <v>8.2235984549999994</v>
      </c>
      <c r="AD48" s="56">
        <v>0</v>
      </c>
      <c r="AE48" s="56">
        <v>0</v>
      </c>
      <c r="AF48" s="56">
        <v>230.95537647</v>
      </c>
      <c r="AG48" s="56">
        <v>0</v>
      </c>
      <c r="AH48" s="56">
        <v>0</v>
      </c>
      <c r="AI48" s="56">
        <v>0</v>
      </c>
      <c r="AJ48" s="56">
        <v>0</v>
      </c>
      <c r="AK48" s="56">
        <v>0</v>
      </c>
      <c r="AL48" s="56">
        <v>3.6546887E-2</v>
      </c>
      <c r="AM48" s="56">
        <v>4.0260496029999997</v>
      </c>
      <c r="AN48" s="56">
        <v>0</v>
      </c>
      <c r="AO48" s="56">
        <v>0</v>
      </c>
      <c r="AP48" s="56">
        <v>6.5174445199999997</v>
      </c>
      <c r="AQ48" s="56">
        <v>0</v>
      </c>
      <c r="AR48" s="56">
        <v>0</v>
      </c>
      <c r="AS48" s="56">
        <v>0</v>
      </c>
      <c r="AT48" s="56">
        <v>0</v>
      </c>
      <c r="AU48" s="56">
        <v>0</v>
      </c>
      <c r="AV48" s="56">
        <v>149.62205560500001</v>
      </c>
      <c r="AW48" s="56">
        <v>98.257442053000005</v>
      </c>
      <c r="AX48" s="56">
        <v>0</v>
      </c>
      <c r="AY48" s="56">
        <v>0</v>
      </c>
      <c r="AZ48" s="56">
        <v>480.16728949200001</v>
      </c>
      <c r="BA48" s="56">
        <v>0</v>
      </c>
      <c r="BB48" s="56">
        <v>0</v>
      </c>
      <c r="BC48" s="56">
        <v>0</v>
      </c>
      <c r="BD48" s="56">
        <v>0</v>
      </c>
      <c r="BE48" s="56">
        <v>0</v>
      </c>
      <c r="BF48" s="56">
        <v>85.258516546999999</v>
      </c>
      <c r="BG48" s="56">
        <v>6.4454676260000001</v>
      </c>
      <c r="BH48" s="56">
        <v>0</v>
      </c>
      <c r="BI48" s="56">
        <v>0</v>
      </c>
      <c r="BJ48" s="56">
        <v>84.546512380999999</v>
      </c>
      <c r="BK48" s="47">
        <f t="shared" si="9"/>
        <v>2074.6714892049999</v>
      </c>
    </row>
    <row r="49" spans="1:63">
      <c r="A49" s="3"/>
      <c r="B49" s="34" t="s">
        <v>57</v>
      </c>
      <c r="C49" s="56">
        <v>0</v>
      </c>
      <c r="D49" s="56">
        <v>4.6396166259999996</v>
      </c>
      <c r="E49" s="56">
        <v>0</v>
      </c>
      <c r="F49" s="56">
        <v>0</v>
      </c>
      <c r="G49" s="56">
        <v>0</v>
      </c>
      <c r="H49" s="56">
        <v>208.45199876199999</v>
      </c>
      <c r="I49" s="56">
        <v>7.4493631100000002</v>
      </c>
      <c r="J49" s="56">
        <v>0</v>
      </c>
      <c r="K49" s="56">
        <v>0</v>
      </c>
      <c r="L49" s="56">
        <v>240.19369969900001</v>
      </c>
      <c r="M49" s="56">
        <v>0</v>
      </c>
      <c r="N49" s="56">
        <v>0</v>
      </c>
      <c r="O49" s="56">
        <v>0</v>
      </c>
      <c r="P49" s="56">
        <v>0</v>
      </c>
      <c r="Q49" s="56">
        <v>0</v>
      </c>
      <c r="R49" s="56">
        <v>93.123912196999996</v>
      </c>
      <c r="S49" s="56">
        <v>0.73849285600000003</v>
      </c>
      <c r="T49" s="56">
        <v>0</v>
      </c>
      <c r="U49" s="56">
        <v>0</v>
      </c>
      <c r="V49" s="56">
        <v>17.917288542000001</v>
      </c>
      <c r="W49" s="56">
        <v>0</v>
      </c>
      <c r="X49" s="56">
        <v>0</v>
      </c>
      <c r="Y49" s="56">
        <v>0</v>
      </c>
      <c r="Z49" s="56">
        <v>0</v>
      </c>
      <c r="AA49" s="56">
        <v>0</v>
      </c>
      <c r="AB49" s="56">
        <v>15.243409377000001</v>
      </c>
      <c r="AC49" s="56">
        <v>0.25325092100000002</v>
      </c>
      <c r="AD49" s="56">
        <v>0</v>
      </c>
      <c r="AE49" s="56">
        <v>0</v>
      </c>
      <c r="AF49" s="56">
        <v>18.13457507</v>
      </c>
      <c r="AG49" s="56">
        <v>0</v>
      </c>
      <c r="AH49" s="56">
        <v>0</v>
      </c>
      <c r="AI49" s="56">
        <v>0</v>
      </c>
      <c r="AJ49" s="56">
        <v>0</v>
      </c>
      <c r="AK49" s="56">
        <v>0</v>
      </c>
      <c r="AL49" s="56">
        <v>0.73298826800000005</v>
      </c>
      <c r="AM49" s="56">
        <v>5.3720260000000002E-3</v>
      </c>
      <c r="AN49" s="56">
        <v>0</v>
      </c>
      <c r="AO49" s="56">
        <v>0</v>
      </c>
      <c r="AP49" s="56">
        <v>0.75724427999999999</v>
      </c>
      <c r="AQ49" s="56">
        <v>0</v>
      </c>
      <c r="AR49" s="56">
        <v>0</v>
      </c>
      <c r="AS49" s="56">
        <v>0</v>
      </c>
      <c r="AT49" s="56">
        <v>0</v>
      </c>
      <c r="AU49" s="56">
        <v>0</v>
      </c>
      <c r="AV49" s="56">
        <v>763.78788202299995</v>
      </c>
      <c r="AW49" s="56">
        <v>41.984560006999999</v>
      </c>
      <c r="AX49" s="56">
        <v>0</v>
      </c>
      <c r="AY49" s="56">
        <v>0</v>
      </c>
      <c r="AZ49" s="56">
        <v>529.609251255</v>
      </c>
      <c r="BA49" s="56">
        <v>0</v>
      </c>
      <c r="BB49" s="56">
        <v>0</v>
      </c>
      <c r="BC49" s="56">
        <v>0</v>
      </c>
      <c r="BD49" s="56">
        <v>0</v>
      </c>
      <c r="BE49" s="56">
        <v>0</v>
      </c>
      <c r="BF49" s="56">
        <v>285.00687011999997</v>
      </c>
      <c r="BG49" s="56">
        <v>21.239353787999999</v>
      </c>
      <c r="BH49" s="56">
        <v>0</v>
      </c>
      <c r="BI49" s="56">
        <v>0</v>
      </c>
      <c r="BJ49" s="56">
        <v>68.467332400000004</v>
      </c>
      <c r="BK49" s="47">
        <f t="shared" si="9"/>
        <v>2317.7364613269997</v>
      </c>
    </row>
    <row r="50" spans="1:63">
      <c r="A50" s="3"/>
      <c r="B50" s="34" t="s">
        <v>58</v>
      </c>
      <c r="C50" s="56">
        <v>0</v>
      </c>
      <c r="D50" s="56">
        <v>2.8849889069999999</v>
      </c>
      <c r="E50" s="56">
        <v>0</v>
      </c>
      <c r="F50" s="56">
        <v>0</v>
      </c>
      <c r="G50" s="56">
        <v>0</v>
      </c>
      <c r="H50" s="56">
        <v>31.933713416</v>
      </c>
      <c r="I50" s="56">
        <v>0.25688520999999997</v>
      </c>
      <c r="J50" s="56">
        <v>5.8290227090000002</v>
      </c>
      <c r="K50" s="56">
        <v>0</v>
      </c>
      <c r="L50" s="56">
        <v>23.722615436000002</v>
      </c>
      <c r="M50" s="56">
        <v>0</v>
      </c>
      <c r="N50" s="56">
        <v>0</v>
      </c>
      <c r="O50" s="56">
        <v>0</v>
      </c>
      <c r="P50" s="56">
        <v>0</v>
      </c>
      <c r="Q50" s="56">
        <v>0</v>
      </c>
      <c r="R50" s="56">
        <v>14.820603444</v>
      </c>
      <c r="S50" s="56">
        <v>3.4273210000000001E-3</v>
      </c>
      <c r="T50" s="56">
        <v>0</v>
      </c>
      <c r="U50" s="56">
        <v>0</v>
      </c>
      <c r="V50" s="56">
        <v>3.3925795070000002</v>
      </c>
      <c r="W50" s="56">
        <v>0</v>
      </c>
      <c r="X50" s="56">
        <v>0</v>
      </c>
      <c r="Y50" s="56">
        <v>0</v>
      </c>
      <c r="Z50" s="56">
        <v>0</v>
      </c>
      <c r="AA50" s="56">
        <v>0</v>
      </c>
      <c r="AB50" s="56">
        <v>49.667047783999998</v>
      </c>
      <c r="AC50" s="56">
        <v>2.2126162520000001</v>
      </c>
      <c r="AD50" s="56">
        <v>0</v>
      </c>
      <c r="AE50" s="56">
        <v>0</v>
      </c>
      <c r="AF50" s="56">
        <v>340.34314965200002</v>
      </c>
      <c r="AG50" s="56">
        <v>0</v>
      </c>
      <c r="AH50" s="56">
        <v>0</v>
      </c>
      <c r="AI50" s="56">
        <v>0</v>
      </c>
      <c r="AJ50" s="56">
        <v>0</v>
      </c>
      <c r="AK50" s="56">
        <v>0</v>
      </c>
      <c r="AL50" s="56">
        <v>2.3530541710000001</v>
      </c>
      <c r="AM50" s="56">
        <v>0</v>
      </c>
      <c r="AN50" s="56">
        <v>0</v>
      </c>
      <c r="AO50" s="56">
        <v>0</v>
      </c>
      <c r="AP50" s="56">
        <v>11.311485497</v>
      </c>
      <c r="AQ50" s="56">
        <v>0</v>
      </c>
      <c r="AR50" s="56">
        <v>0</v>
      </c>
      <c r="AS50" s="56">
        <v>0</v>
      </c>
      <c r="AT50" s="56">
        <v>0</v>
      </c>
      <c r="AU50" s="56">
        <v>0</v>
      </c>
      <c r="AV50" s="56">
        <v>321.95957045699998</v>
      </c>
      <c r="AW50" s="56">
        <v>39.501036909</v>
      </c>
      <c r="AX50" s="56">
        <v>0</v>
      </c>
      <c r="AY50" s="56">
        <v>0</v>
      </c>
      <c r="AZ50" s="56">
        <v>570.15149689199995</v>
      </c>
      <c r="BA50" s="56">
        <v>0</v>
      </c>
      <c r="BB50" s="56">
        <v>0</v>
      </c>
      <c r="BC50" s="56">
        <v>0</v>
      </c>
      <c r="BD50" s="56">
        <v>0</v>
      </c>
      <c r="BE50" s="56">
        <v>0</v>
      </c>
      <c r="BF50" s="56">
        <v>117.225247303</v>
      </c>
      <c r="BG50" s="56">
        <v>14.346367448000001</v>
      </c>
      <c r="BH50" s="56">
        <v>0</v>
      </c>
      <c r="BI50" s="56">
        <v>0</v>
      </c>
      <c r="BJ50" s="56">
        <v>57.935619525</v>
      </c>
      <c r="BK50" s="47">
        <f t="shared" si="9"/>
        <v>1609.8505278399998</v>
      </c>
    </row>
    <row r="51" spans="1:63">
      <c r="A51" s="3"/>
      <c r="B51" s="34" t="s">
        <v>59</v>
      </c>
      <c r="C51" s="56">
        <v>0</v>
      </c>
      <c r="D51" s="56">
        <v>2.256521614</v>
      </c>
      <c r="E51" s="56">
        <v>0</v>
      </c>
      <c r="F51" s="56">
        <v>0</v>
      </c>
      <c r="G51" s="56">
        <v>0</v>
      </c>
      <c r="H51" s="56">
        <v>24.048382506999999</v>
      </c>
      <c r="I51" s="56">
        <v>4.1984952550000001</v>
      </c>
      <c r="J51" s="56">
        <v>0</v>
      </c>
      <c r="K51" s="56">
        <v>0</v>
      </c>
      <c r="L51" s="56">
        <v>25.432163216999999</v>
      </c>
      <c r="M51" s="56">
        <v>0</v>
      </c>
      <c r="N51" s="56">
        <v>0</v>
      </c>
      <c r="O51" s="56">
        <v>0</v>
      </c>
      <c r="P51" s="56">
        <v>0</v>
      </c>
      <c r="Q51" s="56">
        <v>0</v>
      </c>
      <c r="R51" s="56">
        <v>6.5119819449999996</v>
      </c>
      <c r="S51" s="56">
        <v>8.1031885849999998</v>
      </c>
      <c r="T51" s="56">
        <v>0</v>
      </c>
      <c r="U51" s="56">
        <v>0</v>
      </c>
      <c r="V51" s="56">
        <v>9.1016484910000006</v>
      </c>
      <c r="W51" s="56">
        <v>0</v>
      </c>
      <c r="X51" s="56">
        <v>0</v>
      </c>
      <c r="Y51" s="56">
        <v>0</v>
      </c>
      <c r="Z51" s="56">
        <v>0</v>
      </c>
      <c r="AA51" s="56">
        <v>0</v>
      </c>
      <c r="AB51" s="56">
        <v>1.229871049</v>
      </c>
      <c r="AC51" s="56">
        <v>0</v>
      </c>
      <c r="AD51" s="56">
        <v>0</v>
      </c>
      <c r="AE51" s="56">
        <v>0</v>
      </c>
      <c r="AF51" s="56">
        <v>19.373926982</v>
      </c>
      <c r="AG51" s="56">
        <v>0</v>
      </c>
      <c r="AH51" s="56">
        <v>0</v>
      </c>
      <c r="AI51" s="56">
        <v>0</v>
      </c>
      <c r="AJ51" s="56">
        <v>0</v>
      </c>
      <c r="AK51" s="56">
        <v>0</v>
      </c>
      <c r="AL51" s="56">
        <v>0.16943050700000001</v>
      </c>
      <c r="AM51" s="56">
        <v>0.37137892</v>
      </c>
      <c r="AN51" s="56">
        <v>0</v>
      </c>
      <c r="AO51" s="56">
        <v>0</v>
      </c>
      <c r="AP51" s="56">
        <v>0.135311453</v>
      </c>
      <c r="AQ51" s="56">
        <v>0</v>
      </c>
      <c r="AR51" s="56">
        <v>0</v>
      </c>
      <c r="AS51" s="56">
        <v>0</v>
      </c>
      <c r="AT51" s="56">
        <v>0</v>
      </c>
      <c r="AU51" s="56">
        <v>0</v>
      </c>
      <c r="AV51" s="56">
        <v>224.190269782</v>
      </c>
      <c r="AW51" s="56">
        <v>89.939363306000004</v>
      </c>
      <c r="AX51" s="56">
        <v>0</v>
      </c>
      <c r="AY51" s="56">
        <v>0</v>
      </c>
      <c r="AZ51" s="56">
        <v>817.28606486399997</v>
      </c>
      <c r="BA51" s="56">
        <v>0</v>
      </c>
      <c r="BB51" s="56">
        <v>0</v>
      </c>
      <c r="BC51" s="56">
        <v>0</v>
      </c>
      <c r="BD51" s="56">
        <v>0</v>
      </c>
      <c r="BE51" s="56">
        <v>0</v>
      </c>
      <c r="BF51" s="56">
        <v>64.451549975000006</v>
      </c>
      <c r="BG51" s="56">
        <v>6.551565139</v>
      </c>
      <c r="BH51" s="56">
        <v>0</v>
      </c>
      <c r="BI51" s="56">
        <v>0</v>
      </c>
      <c r="BJ51" s="56">
        <v>107.776947445</v>
      </c>
      <c r="BK51" s="47">
        <f t="shared" si="9"/>
        <v>1411.128061036</v>
      </c>
    </row>
    <row r="52" spans="1:63">
      <c r="A52" s="3"/>
      <c r="B52" s="34" t="s">
        <v>60</v>
      </c>
      <c r="C52" s="56">
        <v>0</v>
      </c>
      <c r="D52" s="56">
        <v>3.0271119940000002</v>
      </c>
      <c r="E52" s="56">
        <v>0</v>
      </c>
      <c r="F52" s="56">
        <v>0</v>
      </c>
      <c r="G52" s="56">
        <v>0</v>
      </c>
      <c r="H52" s="56">
        <v>69.753817472999998</v>
      </c>
      <c r="I52" s="56">
        <v>73.496988513999995</v>
      </c>
      <c r="J52" s="56">
        <v>0</v>
      </c>
      <c r="K52" s="56">
        <v>0</v>
      </c>
      <c r="L52" s="56">
        <v>35.098039774999997</v>
      </c>
      <c r="M52" s="56">
        <v>0</v>
      </c>
      <c r="N52" s="56">
        <v>0</v>
      </c>
      <c r="O52" s="56">
        <v>0</v>
      </c>
      <c r="P52" s="56">
        <v>0</v>
      </c>
      <c r="Q52" s="56">
        <v>0</v>
      </c>
      <c r="R52" s="56">
        <v>24.922755285000001</v>
      </c>
      <c r="S52" s="56">
        <v>1.8950851339999999</v>
      </c>
      <c r="T52" s="56">
        <v>0</v>
      </c>
      <c r="U52" s="56">
        <v>0</v>
      </c>
      <c r="V52" s="56">
        <v>5.887997156</v>
      </c>
      <c r="W52" s="56">
        <v>0</v>
      </c>
      <c r="X52" s="56">
        <v>0</v>
      </c>
      <c r="Y52" s="56">
        <v>0</v>
      </c>
      <c r="Z52" s="56">
        <v>0</v>
      </c>
      <c r="AA52" s="56">
        <v>0</v>
      </c>
      <c r="AB52" s="56">
        <v>82.584855281000003</v>
      </c>
      <c r="AC52" s="56">
        <v>2.2383478719999998</v>
      </c>
      <c r="AD52" s="56">
        <v>0</v>
      </c>
      <c r="AE52" s="56">
        <v>0</v>
      </c>
      <c r="AF52" s="56">
        <v>189.945480933</v>
      </c>
      <c r="AG52" s="56">
        <v>0</v>
      </c>
      <c r="AH52" s="56">
        <v>0</v>
      </c>
      <c r="AI52" s="56">
        <v>0</v>
      </c>
      <c r="AJ52" s="56">
        <v>0</v>
      </c>
      <c r="AK52" s="56">
        <v>0</v>
      </c>
      <c r="AL52" s="56">
        <v>5.6852452170000003</v>
      </c>
      <c r="AM52" s="56">
        <v>1.5231174590000001</v>
      </c>
      <c r="AN52" s="56">
        <v>0</v>
      </c>
      <c r="AO52" s="56">
        <v>0</v>
      </c>
      <c r="AP52" s="56">
        <v>7.4569637760000003</v>
      </c>
      <c r="AQ52" s="56">
        <v>0</v>
      </c>
      <c r="AR52" s="56">
        <v>0</v>
      </c>
      <c r="AS52" s="56">
        <v>0</v>
      </c>
      <c r="AT52" s="56">
        <v>0</v>
      </c>
      <c r="AU52" s="56">
        <v>0</v>
      </c>
      <c r="AV52" s="56">
        <v>597.69329538600005</v>
      </c>
      <c r="AW52" s="56">
        <v>76.277806635999994</v>
      </c>
      <c r="AX52" s="56">
        <v>0</v>
      </c>
      <c r="AY52" s="56">
        <v>0</v>
      </c>
      <c r="AZ52" s="56">
        <v>400.06303684400001</v>
      </c>
      <c r="BA52" s="56">
        <v>0</v>
      </c>
      <c r="BB52" s="56">
        <v>0</v>
      </c>
      <c r="BC52" s="56">
        <v>0</v>
      </c>
      <c r="BD52" s="56">
        <v>0</v>
      </c>
      <c r="BE52" s="56">
        <v>0</v>
      </c>
      <c r="BF52" s="56">
        <v>168.55119381099999</v>
      </c>
      <c r="BG52" s="56">
        <v>5.4568949120000001</v>
      </c>
      <c r="BH52" s="56">
        <v>0</v>
      </c>
      <c r="BI52" s="56">
        <v>0</v>
      </c>
      <c r="BJ52" s="56">
        <v>31.801340542999998</v>
      </c>
      <c r="BK52" s="47">
        <f t="shared" si="9"/>
        <v>1783.3593740009999</v>
      </c>
    </row>
    <row r="53" spans="1:63">
      <c r="A53" s="3"/>
      <c r="B53" s="34" t="s">
        <v>61</v>
      </c>
      <c r="C53" s="56">
        <v>0</v>
      </c>
      <c r="D53" s="56">
        <v>4.0533751230000004</v>
      </c>
      <c r="E53" s="56">
        <v>0</v>
      </c>
      <c r="F53" s="56">
        <v>0</v>
      </c>
      <c r="G53" s="56">
        <v>0</v>
      </c>
      <c r="H53" s="56">
        <v>60.850288153000001</v>
      </c>
      <c r="I53" s="56">
        <v>6.4946445060000002</v>
      </c>
      <c r="J53" s="56">
        <v>0</v>
      </c>
      <c r="K53" s="56">
        <v>0</v>
      </c>
      <c r="L53" s="56">
        <v>64.424825960000007</v>
      </c>
      <c r="M53" s="56">
        <v>0</v>
      </c>
      <c r="N53" s="56">
        <v>0</v>
      </c>
      <c r="O53" s="56">
        <v>0</v>
      </c>
      <c r="P53" s="56">
        <v>0</v>
      </c>
      <c r="Q53" s="56">
        <v>0</v>
      </c>
      <c r="R53" s="56">
        <v>19.983256999999998</v>
      </c>
      <c r="S53" s="56">
        <v>3.6958072000000002E-2</v>
      </c>
      <c r="T53" s="56">
        <v>0</v>
      </c>
      <c r="U53" s="56">
        <v>0</v>
      </c>
      <c r="V53" s="56">
        <v>5.8682317250000002</v>
      </c>
      <c r="W53" s="56">
        <v>0</v>
      </c>
      <c r="X53" s="56">
        <v>0</v>
      </c>
      <c r="Y53" s="56">
        <v>0</v>
      </c>
      <c r="Z53" s="56">
        <v>0</v>
      </c>
      <c r="AA53" s="56">
        <v>0</v>
      </c>
      <c r="AB53" s="56">
        <v>42.910671712000003</v>
      </c>
      <c r="AC53" s="56">
        <v>7.0529221900000003</v>
      </c>
      <c r="AD53" s="56">
        <v>0</v>
      </c>
      <c r="AE53" s="56">
        <v>0</v>
      </c>
      <c r="AF53" s="56">
        <v>304.26989444899999</v>
      </c>
      <c r="AG53" s="56">
        <v>0</v>
      </c>
      <c r="AH53" s="56">
        <v>0</v>
      </c>
      <c r="AI53" s="56">
        <v>0</v>
      </c>
      <c r="AJ53" s="56">
        <v>0</v>
      </c>
      <c r="AK53" s="56">
        <v>0</v>
      </c>
      <c r="AL53" s="56">
        <v>2.5964066410000002</v>
      </c>
      <c r="AM53" s="56">
        <v>0.44392638200000001</v>
      </c>
      <c r="AN53" s="56">
        <v>0</v>
      </c>
      <c r="AO53" s="56">
        <v>0</v>
      </c>
      <c r="AP53" s="56">
        <v>8.9157160480000002</v>
      </c>
      <c r="AQ53" s="56">
        <v>0</v>
      </c>
      <c r="AR53" s="56">
        <v>0</v>
      </c>
      <c r="AS53" s="56">
        <v>0</v>
      </c>
      <c r="AT53" s="56">
        <v>0</v>
      </c>
      <c r="AU53" s="56">
        <v>0</v>
      </c>
      <c r="AV53" s="56">
        <v>925.01889577199995</v>
      </c>
      <c r="AW53" s="56">
        <v>81.675425429000001</v>
      </c>
      <c r="AX53" s="56">
        <v>0</v>
      </c>
      <c r="AY53" s="56">
        <v>0</v>
      </c>
      <c r="AZ53" s="56">
        <v>948.46134536099999</v>
      </c>
      <c r="BA53" s="56">
        <v>0</v>
      </c>
      <c r="BB53" s="56">
        <v>0</v>
      </c>
      <c r="BC53" s="56">
        <v>0</v>
      </c>
      <c r="BD53" s="56">
        <v>0</v>
      </c>
      <c r="BE53" s="56">
        <v>0</v>
      </c>
      <c r="BF53" s="56">
        <v>296.50467774499998</v>
      </c>
      <c r="BG53" s="56">
        <v>7.9116397369999998</v>
      </c>
      <c r="BH53" s="56">
        <v>0</v>
      </c>
      <c r="BI53" s="56">
        <v>0</v>
      </c>
      <c r="BJ53" s="56">
        <v>116.743108768</v>
      </c>
      <c r="BK53" s="47">
        <f t="shared" si="9"/>
        <v>2904.2162107729996</v>
      </c>
    </row>
    <row r="54" spans="1:63">
      <c r="A54" s="3"/>
      <c r="B54" s="34" t="s">
        <v>62</v>
      </c>
      <c r="C54" s="56">
        <v>0</v>
      </c>
      <c r="D54" s="56">
        <v>1.9465728339999999</v>
      </c>
      <c r="E54" s="56">
        <v>0</v>
      </c>
      <c r="F54" s="56">
        <v>0</v>
      </c>
      <c r="G54" s="56">
        <v>0</v>
      </c>
      <c r="H54" s="56">
        <v>21.872425764999999</v>
      </c>
      <c r="I54" s="56">
        <v>3.6157851600000002</v>
      </c>
      <c r="J54" s="56">
        <v>0</v>
      </c>
      <c r="K54" s="56">
        <v>0</v>
      </c>
      <c r="L54" s="56">
        <v>14.882251063</v>
      </c>
      <c r="M54" s="56">
        <v>0</v>
      </c>
      <c r="N54" s="56">
        <v>0</v>
      </c>
      <c r="O54" s="56">
        <v>0</v>
      </c>
      <c r="P54" s="56">
        <v>0</v>
      </c>
      <c r="Q54" s="56">
        <v>0</v>
      </c>
      <c r="R54" s="56">
        <v>6.8818877809999996</v>
      </c>
      <c r="S54" s="56">
        <v>0</v>
      </c>
      <c r="T54" s="56">
        <v>0</v>
      </c>
      <c r="U54" s="56">
        <v>0</v>
      </c>
      <c r="V54" s="56">
        <v>1.5742409530000001</v>
      </c>
      <c r="W54" s="56">
        <v>0</v>
      </c>
      <c r="X54" s="56">
        <v>0</v>
      </c>
      <c r="Y54" s="56">
        <v>0</v>
      </c>
      <c r="Z54" s="56">
        <v>0</v>
      </c>
      <c r="AA54" s="56">
        <v>0</v>
      </c>
      <c r="AB54" s="56">
        <v>0.92651576999999996</v>
      </c>
      <c r="AC54" s="56">
        <v>0</v>
      </c>
      <c r="AD54" s="56">
        <v>0</v>
      </c>
      <c r="AE54" s="56">
        <v>0</v>
      </c>
      <c r="AF54" s="56">
        <v>0.640948666</v>
      </c>
      <c r="AG54" s="56">
        <v>0</v>
      </c>
      <c r="AH54" s="56">
        <v>0</v>
      </c>
      <c r="AI54" s="56">
        <v>0</v>
      </c>
      <c r="AJ54" s="56">
        <v>0</v>
      </c>
      <c r="AK54" s="56">
        <v>0</v>
      </c>
      <c r="AL54" s="56">
        <v>1.2389723E-2</v>
      </c>
      <c r="AM54" s="56">
        <v>0</v>
      </c>
      <c r="AN54" s="56">
        <v>0</v>
      </c>
      <c r="AO54" s="56">
        <v>0</v>
      </c>
      <c r="AP54" s="56">
        <v>9.3102505000000002E-2</v>
      </c>
      <c r="AQ54" s="56">
        <v>0</v>
      </c>
      <c r="AR54" s="56">
        <v>0</v>
      </c>
      <c r="AS54" s="56">
        <v>0</v>
      </c>
      <c r="AT54" s="56">
        <v>0</v>
      </c>
      <c r="AU54" s="56">
        <v>0</v>
      </c>
      <c r="AV54" s="56">
        <v>318.89057940700002</v>
      </c>
      <c r="AW54" s="56">
        <v>20.898831634</v>
      </c>
      <c r="AX54" s="56">
        <v>0</v>
      </c>
      <c r="AY54" s="56">
        <v>0</v>
      </c>
      <c r="AZ54" s="56">
        <v>256.52409903400002</v>
      </c>
      <c r="BA54" s="56">
        <v>0</v>
      </c>
      <c r="BB54" s="56">
        <v>0</v>
      </c>
      <c r="BC54" s="56">
        <v>0</v>
      </c>
      <c r="BD54" s="56">
        <v>0</v>
      </c>
      <c r="BE54" s="56">
        <v>0</v>
      </c>
      <c r="BF54" s="56">
        <v>123.278989165</v>
      </c>
      <c r="BG54" s="56">
        <v>0.88508117600000003</v>
      </c>
      <c r="BH54" s="56">
        <v>0</v>
      </c>
      <c r="BI54" s="56">
        <v>0</v>
      </c>
      <c r="BJ54" s="56">
        <v>26.628692974</v>
      </c>
      <c r="BK54" s="47">
        <f t="shared" si="9"/>
        <v>799.55239361000008</v>
      </c>
    </row>
    <row r="55" spans="1:63">
      <c r="A55" s="3"/>
      <c r="B55" s="63" t="s">
        <v>63</v>
      </c>
      <c r="C55" s="56">
        <v>0</v>
      </c>
      <c r="D55" s="56">
        <v>1.9042417869999999</v>
      </c>
      <c r="E55" s="56">
        <v>0</v>
      </c>
      <c r="F55" s="56">
        <v>0</v>
      </c>
      <c r="G55" s="56">
        <v>0</v>
      </c>
      <c r="H55" s="56">
        <v>6.1007864979999997</v>
      </c>
      <c r="I55" s="56">
        <v>3.4144210300000002</v>
      </c>
      <c r="J55" s="56">
        <v>10.579121044000001</v>
      </c>
      <c r="K55" s="56">
        <v>0</v>
      </c>
      <c r="L55" s="56">
        <v>13.196946146</v>
      </c>
      <c r="M55" s="56">
        <v>0</v>
      </c>
      <c r="N55" s="56">
        <v>0</v>
      </c>
      <c r="O55" s="56">
        <v>0</v>
      </c>
      <c r="P55" s="56">
        <v>0</v>
      </c>
      <c r="Q55" s="56">
        <v>0</v>
      </c>
      <c r="R55" s="56">
        <v>4.2795020670000001</v>
      </c>
      <c r="S55" s="56">
        <v>1.0579121E-2</v>
      </c>
      <c r="T55" s="56">
        <v>0</v>
      </c>
      <c r="U55" s="56">
        <v>0</v>
      </c>
      <c r="V55" s="56">
        <v>2.1263888959999999</v>
      </c>
      <c r="W55" s="56">
        <v>0</v>
      </c>
      <c r="X55" s="56">
        <v>0</v>
      </c>
      <c r="Y55" s="56">
        <v>0</v>
      </c>
      <c r="Z55" s="56">
        <v>0</v>
      </c>
      <c r="AA55" s="56">
        <v>0</v>
      </c>
      <c r="AB55" s="56">
        <v>9.3229858579999991</v>
      </c>
      <c r="AC55" s="56">
        <v>8.9755874280000008</v>
      </c>
      <c r="AD55" s="56">
        <v>0</v>
      </c>
      <c r="AE55" s="56">
        <v>0</v>
      </c>
      <c r="AF55" s="56">
        <v>648.04691775499998</v>
      </c>
      <c r="AG55" s="56">
        <v>0</v>
      </c>
      <c r="AH55" s="56">
        <v>0</v>
      </c>
      <c r="AI55" s="56">
        <v>0</v>
      </c>
      <c r="AJ55" s="56">
        <v>0</v>
      </c>
      <c r="AK55" s="56">
        <v>0</v>
      </c>
      <c r="AL55" s="56">
        <v>0.77311151</v>
      </c>
      <c r="AM55" s="56">
        <v>7.5667298189999999</v>
      </c>
      <c r="AN55" s="56">
        <v>0</v>
      </c>
      <c r="AO55" s="56">
        <v>0</v>
      </c>
      <c r="AP55" s="56">
        <v>21.739462080999999</v>
      </c>
      <c r="AQ55" s="56">
        <v>0</v>
      </c>
      <c r="AR55" s="56">
        <v>0</v>
      </c>
      <c r="AS55" s="56">
        <v>0</v>
      </c>
      <c r="AT55" s="56">
        <v>0</v>
      </c>
      <c r="AU55" s="56">
        <v>0</v>
      </c>
      <c r="AV55" s="56">
        <v>86.415533553000003</v>
      </c>
      <c r="AW55" s="56">
        <v>63.981495717000001</v>
      </c>
      <c r="AX55" s="56">
        <v>0</v>
      </c>
      <c r="AY55" s="56">
        <v>0</v>
      </c>
      <c r="AZ55" s="56">
        <v>444.29624850200003</v>
      </c>
      <c r="BA55" s="56">
        <v>0</v>
      </c>
      <c r="BB55" s="56">
        <v>0</v>
      </c>
      <c r="BC55" s="56">
        <v>0</v>
      </c>
      <c r="BD55" s="56">
        <v>0</v>
      </c>
      <c r="BE55" s="56">
        <v>0</v>
      </c>
      <c r="BF55" s="56">
        <v>50.784600486999999</v>
      </c>
      <c r="BG55" s="56">
        <v>9.3749070660000005</v>
      </c>
      <c r="BH55" s="56">
        <v>0</v>
      </c>
      <c r="BI55" s="56">
        <v>0</v>
      </c>
      <c r="BJ55" s="56">
        <v>112.022671976</v>
      </c>
      <c r="BK55" s="47">
        <f t="shared" si="9"/>
        <v>1504.9122383410004</v>
      </c>
    </row>
    <row r="56" spans="1:63">
      <c r="A56" s="3"/>
      <c r="B56" s="64" t="s">
        <v>64</v>
      </c>
      <c r="C56" s="56">
        <v>0</v>
      </c>
      <c r="D56" s="56">
        <v>6.8978943389999996</v>
      </c>
      <c r="E56" s="56">
        <v>0</v>
      </c>
      <c r="F56" s="56">
        <v>0</v>
      </c>
      <c r="G56" s="56">
        <v>0</v>
      </c>
      <c r="H56" s="56">
        <v>174.14724382599999</v>
      </c>
      <c r="I56" s="56">
        <v>7.1934120879999996</v>
      </c>
      <c r="J56" s="56">
        <v>0</v>
      </c>
      <c r="K56" s="56">
        <v>0</v>
      </c>
      <c r="L56" s="56">
        <v>80.289695074999997</v>
      </c>
      <c r="M56" s="56">
        <v>0</v>
      </c>
      <c r="N56" s="56">
        <v>0</v>
      </c>
      <c r="O56" s="56">
        <v>0</v>
      </c>
      <c r="P56" s="56">
        <v>0</v>
      </c>
      <c r="Q56" s="56">
        <v>0</v>
      </c>
      <c r="R56" s="56">
        <v>41.162503471000001</v>
      </c>
      <c r="S56" s="56">
        <v>0</v>
      </c>
      <c r="T56" s="56">
        <v>0</v>
      </c>
      <c r="U56" s="56">
        <v>0</v>
      </c>
      <c r="V56" s="56">
        <v>10.966726771999999</v>
      </c>
      <c r="W56" s="56">
        <v>0</v>
      </c>
      <c r="X56" s="56">
        <v>0</v>
      </c>
      <c r="Y56" s="56">
        <v>0</v>
      </c>
      <c r="Z56" s="56">
        <v>0</v>
      </c>
      <c r="AA56" s="56">
        <v>0</v>
      </c>
      <c r="AB56" s="56">
        <v>111.313874738</v>
      </c>
      <c r="AC56" s="56">
        <v>1.4032451930000001</v>
      </c>
      <c r="AD56" s="56">
        <v>0</v>
      </c>
      <c r="AE56" s="56">
        <v>0</v>
      </c>
      <c r="AF56" s="56">
        <v>192.60712444699999</v>
      </c>
      <c r="AG56" s="56">
        <v>0</v>
      </c>
      <c r="AH56" s="56">
        <v>0</v>
      </c>
      <c r="AI56" s="56">
        <v>0</v>
      </c>
      <c r="AJ56" s="56">
        <v>0</v>
      </c>
      <c r="AK56" s="56">
        <v>0</v>
      </c>
      <c r="AL56" s="56">
        <v>8.9738386489999993</v>
      </c>
      <c r="AM56" s="56">
        <v>1.9700184270000001</v>
      </c>
      <c r="AN56" s="56">
        <v>0</v>
      </c>
      <c r="AO56" s="56">
        <v>0</v>
      </c>
      <c r="AP56" s="56">
        <v>9.3729510779999998</v>
      </c>
      <c r="AQ56" s="56">
        <v>0</v>
      </c>
      <c r="AR56" s="56">
        <v>0</v>
      </c>
      <c r="AS56" s="56">
        <v>0</v>
      </c>
      <c r="AT56" s="56">
        <v>0</v>
      </c>
      <c r="AU56" s="56">
        <v>0</v>
      </c>
      <c r="AV56" s="56">
        <v>1983.268761436</v>
      </c>
      <c r="AW56" s="56">
        <v>114.441047647</v>
      </c>
      <c r="AX56" s="56">
        <v>0</v>
      </c>
      <c r="AY56" s="56">
        <v>3.9762080000000002E-3</v>
      </c>
      <c r="AZ56" s="56">
        <v>1046.1249594200001</v>
      </c>
      <c r="BA56" s="56">
        <v>0</v>
      </c>
      <c r="BB56" s="56">
        <v>0</v>
      </c>
      <c r="BC56" s="56">
        <v>0</v>
      </c>
      <c r="BD56" s="56">
        <v>0</v>
      </c>
      <c r="BE56" s="56">
        <v>0</v>
      </c>
      <c r="BF56" s="56">
        <v>393.30044461799997</v>
      </c>
      <c r="BG56" s="56">
        <v>32.365265985999997</v>
      </c>
      <c r="BH56" s="56">
        <v>0</v>
      </c>
      <c r="BI56" s="56">
        <v>0</v>
      </c>
      <c r="BJ56" s="56">
        <v>100.61079784099999</v>
      </c>
      <c r="BK56" s="47">
        <f t="shared" si="9"/>
        <v>4316.4137812590006</v>
      </c>
    </row>
    <row r="57" spans="1:63">
      <c r="A57" s="3"/>
      <c r="B57" s="34" t="s">
        <v>65</v>
      </c>
      <c r="C57" s="56">
        <v>0</v>
      </c>
      <c r="D57" s="56">
        <v>18.414878398999999</v>
      </c>
      <c r="E57" s="56">
        <v>0</v>
      </c>
      <c r="F57" s="56">
        <v>0</v>
      </c>
      <c r="G57" s="56">
        <v>0</v>
      </c>
      <c r="H57" s="56">
        <v>1711.4695426840001</v>
      </c>
      <c r="I57" s="56">
        <v>89.602370801000006</v>
      </c>
      <c r="J57" s="56">
        <v>0</v>
      </c>
      <c r="K57" s="56">
        <v>0</v>
      </c>
      <c r="L57" s="56">
        <v>633.56236199900002</v>
      </c>
      <c r="M57" s="56">
        <v>0</v>
      </c>
      <c r="N57" s="56">
        <v>0</v>
      </c>
      <c r="O57" s="56">
        <v>0</v>
      </c>
      <c r="P57" s="56">
        <v>0</v>
      </c>
      <c r="Q57" s="56">
        <v>0</v>
      </c>
      <c r="R57" s="56">
        <v>931.39529332300003</v>
      </c>
      <c r="S57" s="56">
        <v>2.7088158230000001</v>
      </c>
      <c r="T57" s="56">
        <v>0</v>
      </c>
      <c r="U57" s="56">
        <v>0</v>
      </c>
      <c r="V57" s="56">
        <v>131.937239648</v>
      </c>
      <c r="W57" s="56">
        <v>0</v>
      </c>
      <c r="X57" s="56">
        <v>0</v>
      </c>
      <c r="Y57" s="56">
        <v>0</v>
      </c>
      <c r="Z57" s="56">
        <v>0</v>
      </c>
      <c r="AA57" s="56">
        <v>0</v>
      </c>
      <c r="AB57" s="56">
        <v>37.329569626000001</v>
      </c>
      <c r="AC57" s="56">
        <v>5.2689382980000001</v>
      </c>
      <c r="AD57" s="56">
        <v>0</v>
      </c>
      <c r="AE57" s="56">
        <v>0</v>
      </c>
      <c r="AF57" s="56">
        <v>114.739856962</v>
      </c>
      <c r="AG57" s="56">
        <v>0</v>
      </c>
      <c r="AH57" s="56">
        <v>0</v>
      </c>
      <c r="AI57" s="56">
        <v>0</v>
      </c>
      <c r="AJ57" s="56">
        <v>0</v>
      </c>
      <c r="AK57" s="56">
        <v>0</v>
      </c>
      <c r="AL57" s="56">
        <v>3.292020451</v>
      </c>
      <c r="AM57" s="56">
        <v>0.42841032000000001</v>
      </c>
      <c r="AN57" s="56">
        <v>0</v>
      </c>
      <c r="AO57" s="56">
        <v>0</v>
      </c>
      <c r="AP57" s="56">
        <v>4.9147280440000003</v>
      </c>
      <c r="AQ57" s="56">
        <v>0</v>
      </c>
      <c r="AR57" s="56">
        <v>0</v>
      </c>
      <c r="AS57" s="56">
        <v>0</v>
      </c>
      <c r="AT57" s="56">
        <v>0</v>
      </c>
      <c r="AU57" s="56">
        <v>0</v>
      </c>
      <c r="AV57" s="56">
        <v>5282.7646447010002</v>
      </c>
      <c r="AW57" s="56">
        <v>166.59774622399999</v>
      </c>
      <c r="AX57" s="56">
        <v>0</v>
      </c>
      <c r="AY57" s="56">
        <v>5.6006759999999997E-3</v>
      </c>
      <c r="AZ57" s="56">
        <v>2255.2131453219999</v>
      </c>
      <c r="BA57" s="56">
        <v>0</v>
      </c>
      <c r="BB57" s="56">
        <v>0</v>
      </c>
      <c r="BC57" s="56">
        <v>0</v>
      </c>
      <c r="BD57" s="56">
        <v>0</v>
      </c>
      <c r="BE57" s="56">
        <v>0</v>
      </c>
      <c r="BF57" s="56">
        <v>2250.3486422639999</v>
      </c>
      <c r="BG57" s="56">
        <v>30.616236875999999</v>
      </c>
      <c r="BH57" s="56">
        <v>4.7792873E-2</v>
      </c>
      <c r="BI57" s="56">
        <v>0</v>
      </c>
      <c r="BJ57" s="56">
        <v>405.07985244399998</v>
      </c>
      <c r="BK57" s="47">
        <f t="shared" si="9"/>
        <v>14075.737687758003</v>
      </c>
    </row>
    <row r="58" spans="1:63">
      <c r="A58" s="3"/>
      <c r="B58" s="34" t="s">
        <v>66</v>
      </c>
      <c r="C58" s="56">
        <v>0</v>
      </c>
      <c r="D58" s="56">
        <v>15.658007494</v>
      </c>
      <c r="E58" s="56">
        <v>0</v>
      </c>
      <c r="F58" s="56">
        <v>0</v>
      </c>
      <c r="G58" s="56">
        <v>0</v>
      </c>
      <c r="H58" s="56">
        <v>968.86733845000003</v>
      </c>
      <c r="I58" s="56">
        <v>68.182550547000005</v>
      </c>
      <c r="J58" s="56">
        <v>0</v>
      </c>
      <c r="K58" s="56">
        <v>0</v>
      </c>
      <c r="L58" s="56">
        <v>433.468764776</v>
      </c>
      <c r="M58" s="56">
        <v>0</v>
      </c>
      <c r="N58" s="56">
        <v>0</v>
      </c>
      <c r="O58" s="56">
        <v>0</v>
      </c>
      <c r="P58" s="56">
        <v>0</v>
      </c>
      <c r="Q58" s="56">
        <v>0</v>
      </c>
      <c r="R58" s="56">
        <v>420.63486305700002</v>
      </c>
      <c r="S58" s="56">
        <v>1.447538373</v>
      </c>
      <c r="T58" s="56">
        <v>0</v>
      </c>
      <c r="U58" s="56">
        <v>0</v>
      </c>
      <c r="V58" s="56">
        <v>74.555671391999994</v>
      </c>
      <c r="W58" s="56">
        <v>0</v>
      </c>
      <c r="X58" s="56">
        <v>0</v>
      </c>
      <c r="Y58" s="56">
        <v>0</v>
      </c>
      <c r="Z58" s="56">
        <v>0</v>
      </c>
      <c r="AA58" s="56">
        <v>0</v>
      </c>
      <c r="AB58" s="56">
        <v>17.969825474</v>
      </c>
      <c r="AC58" s="56">
        <v>4.4328189690000004</v>
      </c>
      <c r="AD58" s="56">
        <v>0</v>
      </c>
      <c r="AE58" s="56">
        <v>0</v>
      </c>
      <c r="AF58" s="56">
        <v>468.10827143199998</v>
      </c>
      <c r="AG58" s="56">
        <v>0</v>
      </c>
      <c r="AH58" s="56">
        <v>0</v>
      </c>
      <c r="AI58" s="56">
        <v>0</v>
      </c>
      <c r="AJ58" s="56">
        <v>0</v>
      </c>
      <c r="AK58" s="56">
        <v>0</v>
      </c>
      <c r="AL58" s="56">
        <v>1.3291040670000001</v>
      </c>
      <c r="AM58" s="56">
        <v>0.73474270699999999</v>
      </c>
      <c r="AN58" s="56">
        <v>0</v>
      </c>
      <c r="AO58" s="56">
        <v>0</v>
      </c>
      <c r="AP58" s="56">
        <v>16.756799622999999</v>
      </c>
      <c r="AQ58" s="56">
        <v>0</v>
      </c>
      <c r="AR58" s="56">
        <v>0</v>
      </c>
      <c r="AS58" s="56">
        <v>0</v>
      </c>
      <c r="AT58" s="56">
        <v>0</v>
      </c>
      <c r="AU58" s="56">
        <v>0</v>
      </c>
      <c r="AV58" s="56">
        <v>3648.908872209</v>
      </c>
      <c r="AW58" s="56">
        <v>160.04246087499999</v>
      </c>
      <c r="AX58" s="56">
        <v>9.1636679999999998E-3</v>
      </c>
      <c r="AY58" s="56">
        <v>1.5564699E-2</v>
      </c>
      <c r="AZ58" s="56">
        <v>2166.747273724</v>
      </c>
      <c r="BA58" s="56">
        <v>0</v>
      </c>
      <c r="BB58" s="56">
        <v>0</v>
      </c>
      <c r="BC58" s="56">
        <v>0</v>
      </c>
      <c r="BD58" s="56">
        <v>0</v>
      </c>
      <c r="BE58" s="56">
        <v>0</v>
      </c>
      <c r="BF58" s="56">
        <v>1306.141732905</v>
      </c>
      <c r="BG58" s="56">
        <v>31.546134368000001</v>
      </c>
      <c r="BH58" s="56">
        <v>0</v>
      </c>
      <c r="BI58" s="56">
        <v>0</v>
      </c>
      <c r="BJ58" s="56">
        <v>275.59021068300001</v>
      </c>
      <c r="BK58" s="47">
        <f t="shared" si="9"/>
        <v>10081.147709491999</v>
      </c>
    </row>
    <row r="59" spans="1:63">
      <c r="A59" s="3"/>
      <c r="B59" s="34" t="s">
        <v>67</v>
      </c>
      <c r="C59" s="56">
        <v>0</v>
      </c>
      <c r="D59" s="56">
        <v>3.29541409</v>
      </c>
      <c r="E59" s="56">
        <v>0</v>
      </c>
      <c r="F59" s="56">
        <v>0</v>
      </c>
      <c r="G59" s="56">
        <v>0</v>
      </c>
      <c r="H59" s="56">
        <v>19.560385248999999</v>
      </c>
      <c r="I59" s="56">
        <v>35.721633294999997</v>
      </c>
      <c r="J59" s="56">
        <v>0</v>
      </c>
      <c r="K59" s="56">
        <v>0</v>
      </c>
      <c r="L59" s="56">
        <v>35.866430901000001</v>
      </c>
      <c r="M59" s="56">
        <v>0</v>
      </c>
      <c r="N59" s="56">
        <v>0</v>
      </c>
      <c r="O59" s="56">
        <v>0</v>
      </c>
      <c r="P59" s="56">
        <v>0</v>
      </c>
      <c r="Q59" s="56">
        <v>0</v>
      </c>
      <c r="R59" s="56">
        <v>12.318667371</v>
      </c>
      <c r="S59" s="56">
        <v>8.5571180840000007</v>
      </c>
      <c r="T59" s="56">
        <v>0</v>
      </c>
      <c r="U59" s="56">
        <v>0</v>
      </c>
      <c r="V59" s="56">
        <v>6.1676443179999998</v>
      </c>
      <c r="W59" s="56">
        <v>0</v>
      </c>
      <c r="X59" s="56">
        <v>0</v>
      </c>
      <c r="Y59" s="56">
        <v>0</v>
      </c>
      <c r="Z59" s="56">
        <v>0</v>
      </c>
      <c r="AA59" s="56">
        <v>0</v>
      </c>
      <c r="AB59" s="56">
        <v>29.178567426000001</v>
      </c>
      <c r="AC59" s="56">
        <v>7.6390565129999999</v>
      </c>
      <c r="AD59" s="56">
        <v>0</v>
      </c>
      <c r="AE59" s="56">
        <v>0</v>
      </c>
      <c r="AF59" s="56">
        <v>949.98189646699996</v>
      </c>
      <c r="AG59" s="56">
        <v>0</v>
      </c>
      <c r="AH59" s="56">
        <v>0</v>
      </c>
      <c r="AI59" s="56">
        <v>0</v>
      </c>
      <c r="AJ59" s="56">
        <v>0</v>
      </c>
      <c r="AK59" s="56">
        <v>0</v>
      </c>
      <c r="AL59" s="56">
        <v>1.538779433</v>
      </c>
      <c r="AM59" s="56">
        <v>2.4544384890000002</v>
      </c>
      <c r="AN59" s="56">
        <v>0</v>
      </c>
      <c r="AO59" s="56">
        <v>0</v>
      </c>
      <c r="AP59" s="56">
        <v>30.962203684999999</v>
      </c>
      <c r="AQ59" s="56">
        <v>0</v>
      </c>
      <c r="AR59" s="56">
        <v>0</v>
      </c>
      <c r="AS59" s="56">
        <v>0</v>
      </c>
      <c r="AT59" s="56">
        <v>0</v>
      </c>
      <c r="AU59" s="56">
        <v>0</v>
      </c>
      <c r="AV59" s="56">
        <v>311.024643271</v>
      </c>
      <c r="AW59" s="56">
        <v>145.69418301600001</v>
      </c>
      <c r="AX59" s="56">
        <v>0</v>
      </c>
      <c r="AY59" s="56">
        <v>0</v>
      </c>
      <c r="AZ59" s="56">
        <v>875.15315740699998</v>
      </c>
      <c r="BA59" s="56">
        <v>0</v>
      </c>
      <c r="BB59" s="56">
        <v>0</v>
      </c>
      <c r="BC59" s="56">
        <v>0</v>
      </c>
      <c r="BD59" s="56">
        <v>0</v>
      </c>
      <c r="BE59" s="56">
        <v>0</v>
      </c>
      <c r="BF59" s="56">
        <v>160.427753994</v>
      </c>
      <c r="BG59" s="56">
        <v>15.535015969</v>
      </c>
      <c r="BH59" s="56">
        <v>0</v>
      </c>
      <c r="BI59" s="56">
        <v>0</v>
      </c>
      <c r="BJ59" s="56">
        <v>187.80724632499999</v>
      </c>
      <c r="BK59" s="47">
        <f t="shared" si="9"/>
        <v>2838.884235303</v>
      </c>
    </row>
    <row r="60" spans="1:63">
      <c r="A60" s="3"/>
      <c r="B60" s="34" t="s">
        <v>68</v>
      </c>
      <c r="C60" s="56">
        <v>0</v>
      </c>
      <c r="D60" s="56">
        <v>9.3186488339999993</v>
      </c>
      <c r="E60" s="56">
        <v>0</v>
      </c>
      <c r="F60" s="56">
        <v>0</v>
      </c>
      <c r="G60" s="56">
        <v>0</v>
      </c>
      <c r="H60" s="56">
        <v>122.188520295</v>
      </c>
      <c r="I60" s="56">
        <v>32.306404067000003</v>
      </c>
      <c r="J60" s="56">
        <v>0</v>
      </c>
      <c r="K60" s="56">
        <v>0</v>
      </c>
      <c r="L60" s="56">
        <v>156.09136417400001</v>
      </c>
      <c r="M60" s="56">
        <v>0</v>
      </c>
      <c r="N60" s="56">
        <v>0</v>
      </c>
      <c r="O60" s="56">
        <v>0</v>
      </c>
      <c r="P60" s="56">
        <v>0</v>
      </c>
      <c r="Q60" s="56">
        <v>0</v>
      </c>
      <c r="R60" s="56">
        <v>31.991077314000002</v>
      </c>
      <c r="S60" s="56">
        <v>1.2675262940000001</v>
      </c>
      <c r="T60" s="56">
        <v>0</v>
      </c>
      <c r="U60" s="56">
        <v>0</v>
      </c>
      <c r="V60" s="56">
        <v>15.893787413</v>
      </c>
      <c r="W60" s="56">
        <v>0</v>
      </c>
      <c r="X60" s="56">
        <v>0</v>
      </c>
      <c r="Y60" s="56">
        <v>0</v>
      </c>
      <c r="Z60" s="56">
        <v>0</v>
      </c>
      <c r="AA60" s="56">
        <v>0</v>
      </c>
      <c r="AB60" s="56">
        <v>14.941817162</v>
      </c>
      <c r="AC60" s="56">
        <v>3.8995940670000002</v>
      </c>
      <c r="AD60" s="56">
        <v>0</v>
      </c>
      <c r="AE60" s="56">
        <v>0</v>
      </c>
      <c r="AF60" s="56">
        <v>272.82135396500001</v>
      </c>
      <c r="AG60" s="56">
        <v>0</v>
      </c>
      <c r="AH60" s="56">
        <v>0</v>
      </c>
      <c r="AI60" s="56">
        <v>0</v>
      </c>
      <c r="AJ60" s="56">
        <v>0</v>
      </c>
      <c r="AK60" s="56">
        <v>0</v>
      </c>
      <c r="AL60" s="56">
        <v>1.097922321</v>
      </c>
      <c r="AM60" s="56">
        <v>1.082355798</v>
      </c>
      <c r="AN60" s="56">
        <v>0</v>
      </c>
      <c r="AO60" s="56">
        <v>0</v>
      </c>
      <c r="AP60" s="56">
        <v>15.260292735</v>
      </c>
      <c r="AQ60" s="56">
        <v>0</v>
      </c>
      <c r="AR60" s="56">
        <v>0</v>
      </c>
      <c r="AS60" s="56">
        <v>0</v>
      </c>
      <c r="AT60" s="56">
        <v>0</v>
      </c>
      <c r="AU60" s="56">
        <v>0</v>
      </c>
      <c r="AV60" s="56">
        <v>1203.6515629979999</v>
      </c>
      <c r="AW60" s="56">
        <v>167.77189412999999</v>
      </c>
      <c r="AX60" s="56">
        <v>1.473401945</v>
      </c>
      <c r="AY60" s="56">
        <v>0</v>
      </c>
      <c r="AZ60" s="56">
        <v>2568.7448736739998</v>
      </c>
      <c r="BA60" s="56">
        <v>0</v>
      </c>
      <c r="BB60" s="56">
        <v>0</v>
      </c>
      <c r="BC60" s="56">
        <v>0</v>
      </c>
      <c r="BD60" s="56">
        <v>0</v>
      </c>
      <c r="BE60" s="56">
        <v>0</v>
      </c>
      <c r="BF60" s="56">
        <v>319.41773484800001</v>
      </c>
      <c r="BG60" s="56">
        <v>20.357005061999999</v>
      </c>
      <c r="BH60" s="56">
        <v>0</v>
      </c>
      <c r="BI60" s="56">
        <v>0</v>
      </c>
      <c r="BJ60" s="56">
        <v>306.74997205699998</v>
      </c>
      <c r="BK60" s="47">
        <f t="shared" si="9"/>
        <v>5266.3271091530005</v>
      </c>
    </row>
    <row r="61" spans="1:63">
      <c r="A61" s="3"/>
      <c r="B61" s="34" t="s">
        <v>69</v>
      </c>
      <c r="C61" s="56">
        <v>0</v>
      </c>
      <c r="D61" s="56">
        <v>0.89190565899999996</v>
      </c>
      <c r="E61" s="56">
        <v>0</v>
      </c>
      <c r="F61" s="56">
        <v>0</v>
      </c>
      <c r="G61" s="56">
        <v>0</v>
      </c>
      <c r="H61" s="56">
        <v>5.7547542959999998</v>
      </c>
      <c r="I61" s="56">
        <v>12.002030381999999</v>
      </c>
      <c r="J61" s="56">
        <v>0</v>
      </c>
      <c r="K61" s="56">
        <v>0</v>
      </c>
      <c r="L61" s="56">
        <v>27.762626860000001</v>
      </c>
      <c r="M61" s="56">
        <v>0</v>
      </c>
      <c r="N61" s="56">
        <v>0</v>
      </c>
      <c r="O61" s="56">
        <v>0</v>
      </c>
      <c r="P61" s="56">
        <v>0</v>
      </c>
      <c r="Q61" s="56">
        <v>0</v>
      </c>
      <c r="R61" s="56">
        <v>2.5546073969999998</v>
      </c>
      <c r="S61" s="56">
        <v>16.440374131999999</v>
      </c>
      <c r="T61" s="56">
        <v>0</v>
      </c>
      <c r="U61" s="56">
        <v>0</v>
      </c>
      <c r="V61" s="56">
        <v>2.5159161609999998</v>
      </c>
      <c r="W61" s="56">
        <v>0</v>
      </c>
      <c r="X61" s="56">
        <v>0</v>
      </c>
      <c r="Y61" s="56">
        <v>0</v>
      </c>
      <c r="Z61" s="56">
        <v>0</v>
      </c>
      <c r="AA61" s="56">
        <v>0</v>
      </c>
      <c r="AB61" s="56">
        <v>0.66575228500000005</v>
      </c>
      <c r="AC61" s="56">
        <v>0.25921639899999999</v>
      </c>
      <c r="AD61" s="56">
        <v>0</v>
      </c>
      <c r="AE61" s="56">
        <v>0</v>
      </c>
      <c r="AF61" s="56">
        <v>19.374446937999998</v>
      </c>
      <c r="AG61" s="56">
        <v>0</v>
      </c>
      <c r="AH61" s="56">
        <v>0</v>
      </c>
      <c r="AI61" s="56">
        <v>0</v>
      </c>
      <c r="AJ61" s="56">
        <v>0</v>
      </c>
      <c r="AK61" s="56">
        <v>0</v>
      </c>
      <c r="AL61" s="56">
        <v>3.5552539999999999E-3</v>
      </c>
      <c r="AM61" s="56">
        <v>0</v>
      </c>
      <c r="AN61" s="56">
        <v>0</v>
      </c>
      <c r="AO61" s="56">
        <v>0</v>
      </c>
      <c r="AP61" s="56">
        <v>0.182368856</v>
      </c>
      <c r="AQ61" s="56">
        <v>0</v>
      </c>
      <c r="AR61" s="56">
        <v>0</v>
      </c>
      <c r="AS61" s="56">
        <v>0</v>
      </c>
      <c r="AT61" s="56">
        <v>0</v>
      </c>
      <c r="AU61" s="56">
        <v>0</v>
      </c>
      <c r="AV61" s="56">
        <v>25.112059679000001</v>
      </c>
      <c r="AW61" s="56">
        <v>19.987007420000001</v>
      </c>
      <c r="AX61" s="56">
        <v>0</v>
      </c>
      <c r="AY61" s="56">
        <v>0</v>
      </c>
      <c r="AZ61" s="56">
        <v>92.606731857</v>
      </c>
      <c r="BA61" s="56">
        <v>0</v>
      </c>
      <c r="BB61" s="56">
        <v>0</v>
      </c>
      <c r="BC61" s="56">
        <v>0</v>
      </c>
      <c r="BD61" s="56">
        <v>0</v>
      </c>
      <c r="BE61" s="56">
        <v>0</v>
      </c>
      <c r="BF61" s="56">
        <v>7.3544847149999999</v>
      </c>
      <c r="BG61" s="56">
        <v>4.4866552879999997</v>
      </c>
      <c r="BH61" s="56">
        <v>0</v>
      </c>
      <c r="BI61" s="56">
        <v>0</v>
      </c>
      <c r="BJ61" s="56">
        <v>12.213929449</v>
      </c>
      <c r="BK61" s="47">
        <f t="shared" si="9"/>
        <v>250.16842302700002</v>
      </c>
    </row>
    <row r="62" spans="1:63">
      <c r="A62" s="3"/>
      <c r="B62" s="34" t="s">
        <v>70</v>
      </c>
      <c r="C62" s="65">
        <v>0</v>
      </c>
      <c r="D62" s="65">
        <v>1.2951423339999999</v>
      </c>
      <c r="E62" s="65">
        <v>0</v>
      </c>
      <c r="F62" s="65">
        <v>0</v>
      </c>
      <c r="G62" s="65">
        <v>0</v>
      </c>
      <c r="H62" s="65">
        <v>24.161303439000001</v>
      </c>
      <c r="I62" s="65">
        <v>15.483409657999999</v>
      </c>
      <c r="J62" s="65">
        <v>0</v>
      </c>
      <c r="K62" s="65">
        <v>0</v>
      </c>
      <c r="L62" s="65">
        <v>25.071801570000002</v>
      </c>
      <c r="M62" s="65">
        <v>0</v>
      </c>
      <c r="N62" s="65">
        <v>0</v>
      </c>
      <c r="O62" s="65">
        <v>0</v>
      </c>
      <c r="P62" s="65">
        <v>0</v>
      </c>
      <c r="Q62" s="65">
        <v>0</v>
      </c>
      <c r="R62" s="65">
        <v>13.030687263000001</v>
      </c>
      <c r="S62" s="65">
        <v>5.4538767000000002E-2</v>
      </c>
      <c r="T62" s="65">
        <v>0</v>
      </c>
      <c r="U62" s="65">
        <v>0</v>
      </c>
      <c r="V62" s="65">
        <v>3.9173800380000001</v>
      </c>
      <c r="W62" s="65">
        <v>0</v>
      </c>
      <c r="X62" s="65">
        <v>0</v>
      </c>
      <c r="Y62" s="65">
        <v>0</v>
      </c>
      <c r="Z62" s="65">
        <v>0</v>
      </c>
      <c r="AA62" s="65">
        <v>0</v>
      </c>
      <c r="AB62" s="65">
        <v>11.576972594000001</v>
      </c>
      <c r="AC62" s="65">
        <v>3.5689342810000002</v>
      </c>
      <c r="AD62" s="65">
        <v>0</v>
      </c>
      <c r="AE62" s="65">
        <v>0</v>
      </c>
      <c r="AF62" s="65">
        <v>72.926890690999997</v>
      </c>
      <c r="AG62" s="65">
        <v>0</v>
      </c>
      <c r="AH62" s="65">
        <v>0</v>
      </c>
      <c r="AI62" s="65">
        <v>0</v>
      </c>
      <c r="AJ62" s="65">
        <v>0</v>
      </c>
      <c r="AK62" s="65">
        <v>0</v>
      </c>
      <c r="AL62" s="65">
        <v>0.42575366100000001</v>
      </c>
      <c r="AM62" s="65">
        <v>0.38135043699999999</v>
      </c>
      <c r="AN62" s="65">
        <v>0</v>
      </c>
      <c r="AO62" s="65">
        <v>0</v>
      </c>
      <c r="AP62" s="65">
        <v>1.0631780120000001</v>
      </c>
      <c r="AQ62" s="65">
        <v>0</v>
      </c>
      <c r="AR62" s="65">
        <v>0</v>
      </c>
      <c r="AS62" s="65">
        <v>0</v>
      </c>
      <c r="AT62" s="65">
        <v>0</v>
      </c>
      <c r="AU62" s="65">
        <v>0</v>
      </c>
      <c r="AV62" s="65">
        <v>22.826321815</v>
      </c>
      <c r="AW62" s="65">
        <v>2.6568855149999999</v>
      </c>
      <c r="AX62" s="65">
        <v>0</v>
      </c>
      <c r="AY62" s="65">
        <v>0</v>
      </c>
      <c r="AZ62" s="65">
        <v>34.805334506999998</v>
      </c>
      <c r="BA62" s="65">
        <v>0</v>
      </c>
      <c r="BB62" s="65">
        <v>0</v>
      </c>
      <c r="BC62" s="65">
        <v>0</v>
      </c>
      <c r="BD62" s="65">
        <v>0</v>
      </c>
      <c r="BE62" s="65">
        <v>0</v>
      </c>
      <c r="BF62" s="65">
        <v>7.4386321500000001</v>
      </c>
      <c r="BG62" s="65">
        <v>2.6962082820000002</v>
      </c>
      <c r="BH62" s="65">
        <v>0</v>
      </c>
      <c r="BI62" s="65">
        <v>0</v>
      </c>
      <c r="BJ62" s="65">
        <v>2.6749235169999999</v>
      </c>
      <c r="BK62" s="47">
        <f t="shared" si="9"/>
        <v>246.05564853099997</v>
      </c>
    </row>
    <row r="63" spans="1:63">
      <c r="A63" s="3"/>
      <c r="B63" s="50" t="s">
        <v>71</v>
      </c>
      <c r="C63" s="66">
        <v>0</v>
      </c>
      <c r="D63" s="66">
        <v>1.5327276329999999</v>
      </c>
      <c r="E63" s="66">
        <v>0</v>
      </c>
      <c r="F63" s="66">
        <v>0</v>
      </c>
      <c r="G63" s="66">
        <v>0</v>
      </c>
      <c r="H63" s="66">
        <v>6.5012095739999998</v>
      </c>
      <c r="I63" s="66">
        <v>1.369742266</v>
      </c>
      <c r="J63" s="66">
        <v>0</v>
      </c>
      <c r="K63" s="66">
        <v>0</v>
      </c>
      <c r="L63" s="66">
        <v>5.7065210899999999</v>
      </c>
      <c r="M63" s="66">
        <v>0</v>
      </c>
      <c r="N63" s="66">
        <v>0</v>
      </c>
      <c r="O63" s="66">
        <v>0</v>
      </c>
      <c r="P63" s="66">
        <v>0</v>
      </c>
      <c r="Q63" s="66">
        <v>0</v>
      </c>
      <c r="R63" s="66">
        <v>4.3184253269999999</v>
      </c>
      <c r="S63" s="66">
        <v>0</v>
      </c>
      <c r="T63" s="66">
        <v>0</v>
      </c>
      <c r="U63" s="66">
        <v>0</v>
      </c>
      <c r="V63" s="66">
        <v>1.652702417</v>
      </c>
      <c r="W63" s="66">
        <v>0</v>
      </c>
      <c r="X63" s="66">
        <v>0</v>
      </c>
      <c r="Y63" s="66">
        <v>0</v>
      </c>
      <c r="Z63" s="66">
        <v>0</v>
      </c>
      <c r="AA63" s="66">
        <v>0</v>
      </c>
      <c r="AB63" s="66">
        <v>14.739406732000001</v>
      </c>
      <c r="AC63" s="66">
        <v>3.1530139130000001</v>
      </c>
      <c r="AD63" s="66">
        <v>0</v>
      </c>
      <c r="AE63" s="66">
        <v>0</v>
      </c>
      <c r="AF63" s="66">
        <v>659.34310794999999</v>
      </c>
      <c r="AG63" s="66">
        <v>0</v>
      </c>
      <c r="AH63" s="66">
        <v>0</v>
      </c>
      <c r="AI63" s="66">
        <v>0</v>
      </c>
      <c r="AJ63" s="66">
        <v>0</v>
      </c>
      <c r="AK63" s="66">
        <v>0</v>
      </c>
      <c r="AL63" s="66">
        <v>1.2194722929999999</v>
      </c>
      <c r="AM63" s="66">
        <v>2.532410579</v>
      </c>
      <c r="AN63" s="66">
        <v>0</v>
      </c>
      <c r="AO63" s="66">
        <v>0</v>
      </c>
      <c r="AP63" s="66">
        <v>24.356157266</v>
      </c>
      <c r="AQ63" s="66">
        <v>0</v>
      </c>
      <c r="AR63" s="66">
        <v>0</v>
      </c>
      <c r="AS63" s="66">
        <v>0</v>
      </c>
      <c r="AT63" s="66">
        <v>0</v>
      </c>
      <c r="AU63" s="66">
        <v>0</v>
      </c>
      <c r="AV63" s="66">
        <v>85.901981776</v>
      </c>
      <c r="AW63" s="66">
        <v>52.975508572000003</v>
      </c>
      <c r="AX63" s="66">
        <v>0</v>
      </c>
      <c r="AY63" s="66">
        <v>0</v>
      </c>
      <c r="AZ63" s="66">
        <v>239.613002935</v>
      </c>
      <c r="BA63" s="66">
        <v>0</v>
      </c>
      <c r="BB63" s="66">
        <v>0</v>
      </c>
      <c r="BC63" s="66">
        <v>0</v>
      </c>
      <c r="BD63" s="66">
        <v>0</v>
      </c>
      <c r="BE63" s="66">
        <v>0</v>
      </c>
      <c r="BF63" s="66">
        <v>46.026308346999997</v>
      </c>
      <c r="BG63" s="66">
        <v>3.007355204</v>
      </c>
      <c r="BH63" s="66">
        <v>0</v>
      </c>
      <c r="BI63" s="66">
        <v>0</v>
      </c>
      <c r="BJ63" s="66">
        <v>57.979676345000001</v>
      </c>
      <c r="BK63" s="47">
        <f t="shared" si="9"/>
        <v>1211.9287302189998</v>
      </c>
    </row>
    <row r="64" spans="1:63">
      <c r="A64" s="3"/>
      <c r="B64" s="57" t="s">
        <v>22</v>
      </c>
      <c r="C64" s="31">
        <f>SUM(C46:C63)</f>
        <v>0</v>
      </c>
      <c r="D64" s="31">
        <f>SUM(D46:D63)</f>
        <v>148.97289685799998</v>
      </c>
      <c r="E64" s="31">
        <f>SUM(E46:E63)</f>
        <v>0</v>
      </c>
      <c r="F64" s="31">
        <f t="shared" ref="F64:BJ64" si="10">SUM(F46:F63)</f>
        <v>0</v>
      </c>
      <c r="G64" s="31">
        <f t="shared" si="10"/>
        <v>0</v>
      </c>
      <c r="H64" s="31">
        <f t="shared" si="10"/>
        <v>4021.2824459520002</v>
      </c>
      <c r="I64" s="31">
        <f t="shared" si="10"/>
        <v>2058.2414583719997</v>
      </c>
      <c r="J64" s="31">
        <f t="shared" si="10"/>
        <v>16.408143753000001</v>
      </c>
      <c r="K64" s="31">
        <f t="shared" si="10"/>
        <v>0</v>
      </c>
      <c r="L64" s="31">
        <f t="shared" si="10"/>
        <v>2631.1920200850004</v>
      </c>
      <c r="M64" s="31">
        <f t="shared" si="10"/>
        <v>0</v>
      </c>
      <c r="N64" s="31">
        <f t="shared" si="10"/>
        <v>0</v>
      </c>
      <c r="O64" s="31">
        <f t="shared" si="10"/>
        <v>0</v>
      </c>
      <c r="P64" s="31">
        <f t="shared" si="10"/>
        <v>0</v>
      </c>
      <c r="Q64" s="31">
        <f t="shared" si="10"/>
        <v>0</v>
      </c>
      <c r="R64" s="31">
        <f t="shared" si="10"/>
        <v>1825.4292318789999</v>
      </c>
      <c r="S64" s="31">
        <f t="shared" si="10"/>
        <v>148.22920218999997</v>
      </c>
      <c r="T64" s="31">
        <f t="shared" si="10"/>
        <v>0</v>
      </c>
      <c r="U64" s="31">
        <f t="shared" si="10"/>
        <v>0</v>
      </c>
      <c r="V64" s="31">
        <f t="shared" si="10"/>
        <v>369.05951913999991</v>
      </c>
      <c r="W64" s="31">
        <f t="shared" si="10"/>
        <v>0</v>
      </c>
      <c r="X64" s="31">
        <f t="shared" si="10"/>
        <v>0</v>
      </c>
      <c r="Y64" s="31">
        <f t="shared" si="10"/>
        <v>0</v>
      </c>
      <c r="Z64" s="31">
        <f t="shared" si="10"/>
        <v>0</v>
      </c>
      <c r="AA64" s="31">
        <f t="shared" si="10"/>
        <v>0</v>
      </c>
      <c r="AB64" s="31">
        <f t="shared" si="10"/>
        <v>454.80107080800008</v>
      </c>
      <c r="AC64" s="31">
        <f t="shared" si="10"/>
        <v>58.780229542000008</v>
      </c>
      <c r="AD64" s="31">
        <f t="shared" si="10"/>
        <v>0</v>
      </c>
      <c r="AE64" s="31">
        <f t="shared" si="10"/>
        <v>0</v>
      </c>
      <c r="AF64" s="31">
        <f t="shared" si="10"/>
        <v>4529.0560806049998</v>
      </c>
      <c r="AG64" s="31">
        <f t="shared" si="10"/>
        <v>0</v>
      </c>
      <c r="AH64" s="31">
        <f t="shared" si="10"/>
        <v>0</v>
      </c>
      <c r="AI64" s="31">
        <f t="shared" si="10"/>
        <v>0</v>
      </c>
      <c r="AJ64" s="31">
        <f t="shared" si="10"/>
        <v>0</v>
      </c>
      <c r="AK64" s="31">
        <f t="shared" si="10"/>
        <v>0</v>
      </c>
      <c r="AL64" s="31">
        <f t="shared" si="10"/>
        <v>31.398325017999994</v>
      </c>
      <c r="AM64" s="31">
        <f t="shared" si="10"/>
        <v>23.520300965999997</v>
      </c>
      <c r="AN64" s="31">
        <f t="shared" si="10"/>
        <v>0</v>
      </c>
      <c r="AO64" s="31">
        <f t="shared" si="10"/>
        <v>0</v>
      </c>
      <c r="AP64" s="31">
        <f t="shared" si="10"/>
        <v>160.69738350200001</v>
      </c>
      <c r="AQ64" s="31">
        <f t="shared" si="10"/>
        <v>0</v>
      </c>
      <c r="AR64" s="31">
        <f t="shared" si="10"/>
        <v>0</v>
      </c>
      <c r="AS64" s="31">
        <f t="shared" si="10"/>
        <v>0</v>
      </c>
      <c r="AT64" s="31">
        <f t="shared" si="10"/>
        <v>0</v>
      </c>
      <c r="AU64" s="31">
        <f t="shared" si="10"/>
        <v>0</v>
      </c>
      <c r="AV64" s="31">
        <f t="shared" si="10"/>
        <v>20115.974205538998</v>
      </c>
      <c r="AW64" s="31">
        <f t="shared" si="10"/>
        <v>1670.9921434950004</v>
      </c>
      <c r="AX64" s="31">
        <f t="shared" si="10"/>
        <v>1.482565613</v>
      </c>
      <c r="AY64" s="31">
        <f t="shared" si="10"/>
        <v>4.1291572999999998E-2</v>
      </c>
      <c r="AZ64" s="31">
        <f t="shared" si="10"/>
        <v>16770.557339981995</v>
      </c>
      <c r="BA64" s="31">
        <f t="shared" si="10"/>
        <v>0</v>
      </c>
      <c r="BB64" s="31">
        <f>SUM(BB46:BB63)</f>
        <v>0</v>
      </c>
      <c r="BC64" s="31">
        <f t="shared" si="10"/>
        <v>0</v>
      </c>
      <c r="BD64" s="31">
        <f t="shared" si="10"/>
        <v>0</v>
      </c>
      <c r="BE64" s="31">
        <f t="shared" si="10"/>
        <v>0</v>
      </c>
      <c r="BF64" s="31">
        <f t="shared" si="10"/>
        <v>7012.0757066409988</v>
      </c>
      <c r="BG64" s="31">
        <f t="shared" si="10"/>
        <v>241.77862477299996</v>
      </c>
      <c r="BH64" s="31">
        <f t="shared" si="10"/>
        <v>4.7792873E-2</v>
      </c>
      <c r="BI64" s="31">
        <f t="shared" si="10"/>
        <v>0</v>
      </c>
      <c r="BJ64" s="31">
        <f t="shared" si="10"/>
        <v>2261.1489030739999</v>
      </c>
      <c r="BK64" s="31">
        <f>SUM(BK46:BK63)</f>
        <v>64551.166882232988</v>
      </c>
    </row>
    <row r="65" spans="1:63">
      <c r="A65" s="3"/>
      <c r="B65" s="5" t="s">
        <v>72</v>
      </c>
      <c r="C65" s="31">
        <f>C64+C44</f>
        <v>0</v>
      </c>
      <c r="D65" s="23">
        <f>D44+D64</f>
        <v>157.25743536399997</v>
      </c>
      <c r="E65" s="23">
        <f>E44+E64</f>
        <v>0</v>
      </c>
      <c r="F65" s="23">
        <f>F44+F64</f>
        <v>0</v>
      </c>
      <c r="G65" s="36">
        <f>G44+G64</f>
        <v>0</v>
      </c>
      <c r="H65" s="31">
        <f>H64+H44</f>
        <v>4274.7321242130001</v>
      </c>
      <c r="I65" s="23">
        <f>I44+I64</f>
        <v>2058.2552664409995</v>
      </c>
      <c r="J65" s="23">
        <f>J44+J64</f>
        <v>16.408143753000001</v>
      </c>
      <c r="K65" s="23">
        <f>K44+K64</f>
        <v>0</v>
      </c>
      <c r="L65" s="36">
        <f>L44+L64</f>
        <v>2651.5510896360006</v>
      </c>
      <c r="M65" s="31">
        <f>M64+M44</f>
        <v>0</v>
      </c>
      <c r="N65" s="23">
        <f>N44+N64</f>
        <v>0</v>
      </c>
      <c r="O65" s="23">
        <f>O44+O64</f>
        <v>0</v>
      </c>
      <c r="P65" s="23">
        <f>P44+P64</f>
        <v>0</v>
      </c>
      <c r="Q65" s="36">
        <f>Q44+Q64</f>
        <v>0</v>
      </c>
      <c r="R65" s="31">
        <f>R64+R44</f>
        <v>1971.5384069339998</v>
      </c>
      <c r="S65" s="23">
        <f>S44+S64</f>
        <v>148.22920218999997</v>
      </c>
      <c r="T65" s="23">
        <f>T44+T64</f>
        <v>0</v>
      </c>
      <c r="U65" s="23">
        <f>U44+U64</f>
        <v>0</v>
      </c>
      <c r="V65" s="36">
        <f>V44+V64</f>
        <v>376.07965051699989</v>
      </c>
      <c r="W65" s="31">
        <f>W64+W44</f>
        <v>0</v>
      </c>
      <c r="X65" s="23">
        <f>X44+X64</f>
        <v>0</v>
      </c>
      <c r="Y65" s="23">
        <f>Y44+Y64</f>
        <v>0</v>
      </c>
      <c r="Z65" s="23">
        <f>Z44+Z64</f>
        <v>0</v>
      </c>
      <c r="AA65" s="36">
        <f>AA44+AA64</f>
        <v>0</v>
      </c>
      <c r="AB65" s="31">
        <f>AB64+AB44</f>
        <v>472.02112504400009</v>
      </c>
      <c r="AC65" s="23">
        <f>AC44+AC64</f>
        <v>58.780229542000008</v>
      </c>
      <c r="AD65" s="23">
        <f>AD44+AD64</f>
        <v>0</v>
      </c>
      <c r="AE65" s="23">
        <f>AE44+AE64</f>
        <v>0</v>
      </c>
      <c r="AF65" s="36">
        <f>AF44+AF64</f>
        <v>4533.8894821049998</v>
      </c>
      <c r="AG65" s="31">
        <f>AG64+AG44</f>
        <v>0</v>
      </c>
      <c r="AH65" s="23">
        <f>AH44+AH64</f>
        <v>0</v>
      </c>
      <c r="AI65" s="23">
        <f>AI44+AI64</f>
        <v>0</v>
      </c>
      <c r="AJ65" s="23">
        <f>AJ44+AJ64</f>
        <v>0</v>
      </c>
      <c r="AK65" s="36">
        <f>AK44+AK64</f>
        <v>0</v>
      </c>
      <c r="AL65" s="31">
        <f>AL64+AL44</f>
        <v>32.542266372999997</v>
      </c>
      <c r="AM65" s="23">
        <f>AM44+AM64</f>
        <v>23.520300965999997</v>
      </c>
      <c r="AN65" s="23">
        <f>AN44+AN64</f>
        <v>0</v>
      </c>
      <c r="AO65" s="23">
        <f>AO44+AO64</f>
        <v>0</v>
      </c>
      <c r="AP65" s="36">
        <f>AP44+AP64</f>
        <v>160.90305133700002</v>
      </c>
      <c r="AQ65" s="31">
        <f>AQ64+AQ44</f>
        <v>0</v>
      </c>
      <c r="AR65" s="23">
        <f>AR44+AR64</f>
        <v>0</v>
      </c>
      <c r="AS65" s="23">
        <f>AS44+AS64</f>
        <v>0</v>
      </c>
      <c r="AT65" s="23">
        <f>AT44+AT64</f>
        <v>0</v>
      </c>
      <c r="AU65" s="36">
        <f>AU44+AU64</f>
        <v>0</v>
      </c>
      <c r="AV65" s="31">
        <f>AV64+AV44</f>
        <v>22418.987001918998</v>
      </c>
      <c r="AW65" s="23">
        <f>AW44+AW64</f>
        <v>1678.9145963050005</v>
      </c>
      <c r="AX65" s="23">
        <f>AX44+AX64</f>
        <v>1.482565613</v>
      </c>
      <c r="AY65" s="23">
        <f>AY44+AY64</f>
        <v>4.1291572999999998E-2</v>
      </c>
      <c r="AZ65" s="37">
        <f>AZ44+AZ64</f>
        <v>17128.619592795996</v>
      </c>
      <c r="BA65" s="31">
        <f>BA64+BA44</f>
        <v>0</v>
      </c>
      <c r="BB65" s="23">
        <f>BB44+BB64</f>
        <v>0</v>
      </c>
      <c r="BC65" s="23">
        <f>BC44+BC64</f>
        <v>0</v>
      </c>
      <c r="BD65" s="23">
        <f>BD44+BD64</f>
        <v>0</v>
      </c>
      <c r="BE65" s="36">
        <f>BE44+BE64</f>
        <v>0</v>
      </c>
      <c r="BF65" s="31">
        <f>BF64+BF44</f>
        <v>7812.9685039889991</v>
      </c>
      <c r="BG65" s="23">
        <f>BG44+BG64</f>
        <v>244.58546003899997</v>
      </c>
      <c r="BH65" s="23">
        <f>BH44+BH64</f>
        <v>4.7792873E-2</v>
      </c>
      <c r="BI65" s="23">
        <f>BI44+BI64</f>
        <v>0</v>
      </c>
      <c r="BJ65" s="36">
        <f>BJ44+BJ64</f>
        <v>2350.0748734270001</v>
      </c>
      <c r="BK65" s="38">
        <f>BK44+BK64</f>
        <v>68571.429452948985</v>
      </c>
    </row>
    <row r="66" spans="1:63" ht="3" customHeight="1">
      <c r="A66" s="3"/>
      <c r="B66" s="10"/>
      <c r="C66" s="73"/>
      <c r="D66" s="74"/>
      <c r="E66" s="74"/>
      <c r="F66" s="74"/>
      <c r="G66" s="74"/>
      <c r="H66" s="74"/>
      <c r="I66" s="74"/>
      <c r="J66" s="74"/>
      <c r="K66" s="74"/>
      <c r="L66" s="74"/>
      <c r="M66" s="74"/>
      <c r="N66" s="74"/>
      <c r="O66" s="74"/>
      <c r="P66" s="74"/>
      <c r="Q66" s="74"/>
      <c r="R66" s="74"/>
      <c r="S66" s="74"/>
      <c r="T66" s="74"/>
      <c r="U66" s="74"/>
      <c r="V66" s="74"/>
      <c r="W66" s="74"/>
      <c r="X66" s="74"/>
      <c r="Y66" s="74"/>
      <c r="Z66" s="74"/>
      <c r="AA66" s="74"/>
      <c r="AB66" s="74"/>
      <c r="AC66" s="74"/>
      <c r="AD66" s="74"/>
      <c r="AE66" s="74"/>
      <c r="AF66" s="74"/>
      <c r="AG66" s="74"/>
      <c r="AH66" s="74"/>
      <c r="AI66" s="74"/>
      <c r="AJ66" s="74"/>
      <c r="AK66" s="74"/>
      <c r="AL66" s="74"/>
      <c r="AM66" s="74"/>
      <c r="AN66" s="74"/>
      <c r="AO66" s="74"/>
      <c r="AP66" s="74"/>
      <c r="AQ66" s="74"/>
      <c r="AR66" s="74"/>
      <c r="AS66" s="74"/>
      <c r="AT66" s="74"/>
      <c r="AU66" s="74"/>
      <c r="AV66" s="74"/>
      <c r="AW66" s="74"/>
      <c r="AX66" s="74"/>
      <c r="AY66" s="74"/>
      <c r="AZ66" s="74"/>
      <c r="BA66" s="74"/>
      <c r="BB66" s="74"/>
      <c r="BC66" s="74"/>
      <c r="BD66" s="74"/>
      <c r="BE66" s="74"/>
      <c r="BF66" s="74"/>
      <c r="BG66" s="74"/>
      <c r="BH66" s="74"/>
      <c r="BI66" s="74"/>
      <c r="BJ66" s="74"/>
      <c r="BK66" s="75"/>
    </row>
    <row r="67" spans="1:63" s="58" customFormat="1">
      <c r="A67" s="12" t="s">
        <v>73</v>
      </c>
      <c r="B67" s="13" t="s">
        <v>74</v>
      </c>
      <c r="C67" s="98"/>
      <c r="D67" s="99"/>
      <c r="E67" s="99"/>
      <c r="F67" s="99"/>
      <c r="G67" s="99"/>
      <c r="H67" s="99"/>
      <c r="I67" s="99"/>
      <c r="J67" s="99"/>
      <c r="K67" s="99"/>
      <c r="L67" s="99"/>
      <c r="M67" s="99"/>
      <c r="N67" s="99"/>
      <c r="O67" s="99"/>
      <c r="P67" s="99"/>
      <c r="Q67" s="99"/>
      <c r="R67" s="99"/>
      <c r="S67" s="99"/>
      <c r="T67" s="99"/>
      <c r="U67" s="99"/>
      <c r="V67" s="99"/>
      <c r="W67" s="99"/>
      <c r="X67" s="99"/>
      <c r="Y67" s="99"/>
      <c r="Z67" s="99"/>
      <c r="AA67" s="99"/>
      <c r="AB67" s="99"/>
      <c r="AC67" s="99"/>
      <c r="AD67" s="99"/>
      <c r="AE67" s="99"/>
      <c r="AF67" s="99"/>
      <c r="AG67" s="99"/>
      <c r="AH67" s="99"/>
      <c r="AI67" s="99"/>
      <c r="AJ67" s="99"/>
      <c r="AK67" s="99"/>
      <c r="AL67" s="99"/>
      <c r="AM67" s="99"/>
      <c r="AN67" s="99"/>
      <c r="AO67" s="99"/>
      <c r="AP67" s="99"/>
      <c r="AQ67" s="99"/>
      <c r="AR67" s="99"/>
      <c r="AS67" s="99"/>
      <c r="AT67" s="99"/>
      <c r="AU67" s="99"/>
      <c r="AV67" s="99"/>
      <c r="AW67" s="99"/>
      <c r="AX67" s="99"/>
      <c r="AY67" s="99"/>
      <c r="AZ67" s="99"/>
      <c r="BA67" s="99"/>
      <c r="BB67" s="99"/>
      <c r="BC67" s="99"/>
      <c r="BD67" s="99"/>
      <c r="BE67" s="99"/>
      <c r="BF67" s="99"/>
      <c r="BG67" s="99"/>
      <c r="BH67" s="99"/>
      <c r="BI67" s="99"/>
      <c r="BJ67" s="99"/>
      <c r="BK67" s="100"/>
    </row>
    <row r="68" spans="1:63" s="58" customFormat="1">
      <c r="A68" s="12" t="s">
        <v>13</v>
      </c>
      <c r="B68" s="14" t="s">
        <v>75</v>
      </c>
      <c r="C68" s="98"/>
      <c r="D68" s="99"/>
      <c r="E68" s="99"/>
      <c r="F68" s="99"/>
      <c r="G68" s="99"/>
      <c r="H68" s="99"/>
      <c r="I68" s="99"/>
      <c r="J68" s="99"/>
      <c r="K68" s="99"/>
      <c r="L68" s="99"/>
      <c r="M68" s="99"/>
      <c r="N68" s="99"/>
      <c r="O68" s="99"/>
      <c r="P68" s="99"/>
      <c r="Q68" s="99"/>
      <c r="R68" s="99"/>
      <c r="S68" s="99"/>
      <c r="T68" s="99"/>
      <c r="U68" s="99"/>
      <c r="V68" s="99"/>
      <c r="W68" s="99"/>
      <c r="X68" s="99"/>
      <c r="Y68" s="99"/>
      <c r="Z68" s="99"/>
      <c r="AA68" s="99"/>
      <c r="AB68" s="99"/>
      <c r="AC68" s="99"/>
      <c r="AD68" s="99"/>
      <c r="AE68" s="99"/>
      <c r="AF68" s="99"/>
      <c r="AG68" s="99"/>
      <c r="AH68" s="99"/>
      <c r="AI68" s="99"/>
      <c r="AJ68" s="99"/>
      <c r="AK68" s="99"/>
      <c r="AL68" s="99"/>
      <c r="AM68" s="99"/>
      <c r="AN68" s="99"/>
      <c r="AO68" s="99"/>
      <c r="AP68" s="99"/>
      <c r="AQ68" s="99"/>
      <c r="AR68" s="99"/>
      <c r="AS68" s="99"/>
      <c r="AT68" s="99"/>
      <c r="AU68" s="99"/>
      <c r="AV68" s="99"/>
      <c r="AW68" s="99"/>
      <c r="AX68" s="99"/>
      <c r="AY68" s="99"/>
      <c r="AZ68" s="99"/>
      <c r="BA68" s="99"/>
      <c r="BB68" s="99"/>
      <c r="BC68" s="99"/>
      <c r="BD68" s="99"/>
      <c r="BE68" s="99"/>
      <c r="BF68" s="99"/>
      <c r="BG68" s="99"/>
      <c r="BH68" s="99"/>
      <c r="BI68" s="99"/>
      <c r="BJ68" s="99"/>
      <c r="BK68" s="100"/>
    </row>
    <row r="69" spans="1:63" s="58" customFormat="1">
      <c r="A69" s="12"/>
      <c r="B69" s="15" t="s">
        <v>21</v>
      </c>
      <c r="C69" s="56">
        <v>0</v>
      </c>
      <c r="D69" s="56">
        <v>0</v>
      </c>
      <c r="E69" s="56">
        <v>0</v>
      </c>
      <c r="F69" s="56">
        <v>0</v>
      </c>
      <c r="G69" s="56">
        <v>0</v>
      </c>
      <c r="H69" s="56">
        <v>0</v>
      </c>
      <c r="I69" s="56">
        <v>0</v>
      </c>
      <c r="J69" s="56">
        <v>0</v>
      </c>
      <c r="K69" s="56">
        <v>0</v>
      </c>
      <c r="L69" s="56">
        <v>0</v>
      </c>
      <c r="M69" s="56">
        <v>0</v>
      </c>
      <c r="N69" s="56">
        <v>0</v>
      </c>
      <c r="O69" s="56">
        <v>0</v>
      </c>
      <c r="P69" s="56">
        <v>0</v>
      </c>
      <c r="Q69" s="56">
        <v>0</v>
      </c>
      <c r="R69" s="56">
        <v>0</v>
      </c>
      <c r="S69" s="56">
        <v>0</v>
      </c>
      <c r="T69" s="56">
        <v>0</v>
      </c>
      <c r="U69" s="56">
        <v>0</v>
      </c>
      <c r="V69" s="56">
        <v>0</v>
      </c>
      <c r="W69" s="56">
        <v>0</v>
      </c>
      <c r="X69" s="56">
        <v>0</v>
      </c>
      <c r="Y69" s="56">
        <v>0</v>
      </c>
      <c r="Z69" s="56">
        <v>0</v>
      </c>
      <c r="AA69" s="56">
        <v>0</v>
      </c>
      <c r="AB69" s="56">
        <v>0</v>
      </c>
      <c r="AC69" s="56">
        <v>0</v>
      </c>
      <c r="AD69" s="56">
        <v>0</v>
      </c>
      <c r="AE69" s="56">
        <v>0</v>
      </c>
      <c r="AF69" s="56">
        <v>0</v>
      </c>
      <c r="AG69" s="56">
        <v>0</v>
      </c>
      <c r="AH69" s="56">
        <v>0</v>
      </c>
      <c r="AI69" s="56">
        <v>0</v>
      </c>
      <c r="AJ69" s="56">
        <v>0</v>
      </c>
      <c r="AK69" s="56">
        <v>0</v>
      </c>
      <c r="AL69" s="56">
        <v>0</v>
      </c>
      <c r="AM69" s="56">
        <v>0</v>
      </c>
      <c r="AN69" s="56">
        <v>0</v>
      </c>
      <c r="AO69" s="56">
        <v>0</v>
      </c>
      <c r="AP69" s="56">
        <v>0</v>
      </c>
      <c r="AQ69" s="56">
        <v>0</v>
      </c>
      <c r="AR69" s="56">
        <v>0</v>
      </c>
      <c r="AS69" s="56">
        <v>0</v>
      </c>
      <c r="AT69" s="56">
        <v>0</v>
      </c>
      <c r="AU69" s="56">
        <v>0</v>
      </c>
      <c r="AV69" s="56">
        <v>0</v>
      </c>
      <c r="AW69" s="56">
        <v>0</v>
      </c>
      <c r="AX69" s="56">
        <v>0</v>
      </c>
      <c r="AY69" s="56">
        <v>0</v>
      </c>
      <c r="AZ69" s="56">
        <v>0</v>
      </c>
      <c r="BA69" s="56">
        <v>0</v>
      </c>
      <c r="BB69" s="56">
        <v>0</v>
      </c>
      <c r="BC69" s="56">
        <v>0</v>
      </c>
      <c r="BD69" s="56">
        <v>0</v>
      </c>
      <c r="BE69" s="56">
        <v>0</v>
      </c>
      <c r="BF69" s="56">
        <v>0</v>
      </c>
      <c r="BG69" s="56">
        <v>0</v>
      </c>
      <c r="BH69" s="56">
        <v>0</v>
      </c>
      <c r="BI69" s="56">
        <v>0</v>
      </c>
      <c r="BJ69" s="56">
        <v>0</v>
      </c>
      <c r="BK69" s="47">
        <f>SUM(C69:BJ69)</f>
        <v>0</v>
      </c>
    </row>
    <row r="70" spans="1:63" s="58" customFormat="1">
      <c r="A70" s="12"/>
      <c r="B70" s="16" t="s">
        <v>76</v>
      </c>
      <c r="C70" s="39">
        <f>SUM(C69)</f>
        <v>0</v>
      </c>
      <c r="D70" s="35">
        <f t="shared" ref="D70:BH70" si="11">SUM(D69)</f>
        <v>0</v>
      </c>
      <c r="E70" s="35">
        <f t="shared" si="11"/>
        <v>0</v>
      </c>
      <c r="F70" s="35">
        <f t="shared" si="11"/>
        <v>0</v>
      </c>
      <c r="G70" s="33">
        <f t="shared" si="11"/>
        <v>0</v>
      </c>
      <c r="H70" s="39">
        <f t="shared" si="11"/>
        <v>0</v>
      </c>
      <c r="I70" s="35">
        <f t="shared" si="11"/>
        <v>0</v>
      </c>
      <c r="J70" s="35">
        <f t="shared" si="11"/>
        <v>0</v>
      </c>
      <c r="K70" s="35">
        <f t="shared" si="11"/>
        <v>0</v>
      </c>
      <c r="L70" s="33">
        <f t="shared" si="11"/>
        <v>0</v>
      </c>
      <c r="M70" s="39">
        <f t="shared" si="11"/>
        <v>0</v>
      </c>
      <c r="N70" s="35">
        <f t="shared" si="11"/>
        <v>0</v>
      </c>
      <c r="O70" s="35">
        <f t="shared" si="11"/>
        <v>0</v>
      </c>
      <c r="P70" s="35">
        <f t="shared" si="11"/>
        <v>0</v>
      </c>
      <c r="Q70" s="33">
        <f t="shared" si="11"/>
        <v>0</v>
      </c>
      <c r="R70" s="39">
        <f t="shared" si="11"/>
        <v>0</v>
      </c>
      <c r="S70" s="35">
        <f t="shared" si="11"/>
        <v>0</v>
      </c>
      <c r="T70" s="35">
        <f t="shared" si="11"/>
        <v>0</v>
      </c>
      <c r="U70" s="35">
        <f t="shared" si="11"/>
        <v>0</v>
      </c>
      <c r="V70" s="33">
        <f t="shared" si="11"/>
        <v>0</v>
      </c>
      <c r="W70" s="39">
        <f t="shared" si="11"/>
        <v>0</v>
      </c>
      <c r="X70" s="35">
        <f t="shared" si="11"/>
        <v>0</v>
      </c>
      <c r="Y70" s="35">
        <f t="shared" si="11"/>
        <v>0</v>
      </c>
      <c r="Z70" s="35">
        <f t="shared" si="11"/>
        <v>0</v>
      </c>
      <c r="AA70" s="33">
        <f t="shared" si="11"/>
        <v>0</v>
      </c>
      <c r="AB70" s="39">
        <f t="shared" si="11"/>
        <v>0</v>
      </c>
      <c r="AC70" s="35">
        <f t="shared" si="11"/>
        <v>0</v>
      </c>
      <c r="AD70" s="35">
        <f t="shared" si="11"/>
        <v>0</v>
      </c>
      <c r="AE70" s="35">
        <f t="shared" si="11"/>
        <v>0</v>
      </c>
      <c r="AF70" s="33">
        <f t="shared" si="11"/>
        <v>0</v>
      </c>
      <c r="AG70" s="39">
        <f t="shared" si="11"/>
        <v>0</v>
      </c>
      <c r="AH70" s="35">
        <f t="shared" si="11"/>
        <v>0</v>
      </c>
      <c r="AI70" s="35">
        <f t="shared" si="11"/>
        <v>0</v>
      </c>
      <c r="AJ70" s="35">
        <f t="shared" si="11"/>
        <v>0</v>
      </c>
      <c r="AK70" s="33">
        <f t="shared" si="11"/>
        <v>0</v>
      </c>
      <c r="AL70" s="39">
        <f t="shared" si="11"/>
        <v>0</v>
      </c>
      <c r="AM70" s="35">
        <f t="shared" si="11"/>
        <v>0</v>
      </c>
      <c r="AN70" s="35">
        <f t="shared" si="11"/>
        <v>0</v>
      </c>
      <c r="AO70" s="35">
        <f t="shared" si="11"/>
        <v>0</v>
      </c>
      <c r="AP70" s="33">
        <f t="shared" si="11"/>
        <v>0</v>
      </c>
      <c r="AQ70" s="39">
        <f t="shared" si="11"/>
        <v>0</v>
      </c>
      <c r="AR70" s="35">
        <f t="shared" si="11"/>
        <v>0</v>
      </c>
      <c r="AS70" s="35">
        <f t="shared" si="11"/>
        <v>0</v>
      </c>
      <c r="AT70" s="35">
        <f t="shared" si="11"/>
        <v>0</v>
      </c>
      <c r="AU70" s="33">
        <f t="shared" si="11"/>
        <v>0</v>
      </c>
      <c r="AV70" s="39">
        <f t="shared" si="11"/>
        <v>0</v>
      </c>
      <c r="AW70" s="35">
        <f t="shared" si="11"/>
        <v>0</v>
      </c>
      <c r="AX70" s="35">
        <f t="shared" si="11"/>
        <v>0</v>
      </c>
      <c r="AY70" s="35">
        <f t="shared" si="11"/>
        <v>0</v>
      </c>
      <c r="AZ70" s="33">
        <f t="shared" si="11"/>
        <v>0</v>
      </c>
      <c r="BA70" s="39">
        <f t="shared" si="11"/>
        <v>0</v>
      </c>
      <c r="BB70" s="35">
        <f t="shared" si="11"/>
        <v>0</v>
      </c>
      <c r="BC70" s="35">
        <f t="shared" si="11"/>
        <v>0</v>
      </c>
      <c r="BD70" s="35">
        <f t="shared" si="11"/>
        <v>0</v>
      </c>
      <c r="BE70" s="33">
        <f t="shared" si="11"/>
        <v>0</v>
      </c>
      <c r="BF70" s="39">
        <f t="shared" si="11"/>
        <v>0</v>
      </c>
      <c r="BG70" s="35">
        <f t="shared" si="11"/>
        <v>0</v>
      </c>
      <c r="BH70" s="35">
        <f t="shared" si="11"/>
        <v>0</v>
      </c>
      <c r="BI70" s="35">
        <f>SUM(BI69)</f>
        <v>0</v>
      </c>
      <c r="BJ70" s="33">
        <f>SUM(BJ69)</f>
        <v>0</v>
      </c>
      <c r="BK70" s="39">
        <f>SUM(BK69)</f>
        <v>0</v>
      </c>
    </row>
    <row r="71" spans="1:63" s="58" customFormat="1" ht="2.25" customHeight="1">
      <c r="A71" s="12"/>
      <c r="B71" s="14"/>
      <c r="C71" s="98"/>
      <c r="D71" s="99"/>
      <c r="E71" s="99"/>
      <c r="F71" s="99"/>
      <c r="G71" s="99"/>
      <c r="H71" s="99"/>
      <c r="I71" s="99"/>
      <c r="J71" s="99"/>
      <c r="K71" s="99"/>
      <c r="L71" s="99"/>
      <c r="M71" s="99"/>
      <c r="N71" s="99"/>
      <c r="O71" s="99"/>
      <c r="P71" s="99"/>
      <c r="Q71" s="99"/>
      <c r="R71" s="99"/>
      <c r="S71" s="99"/>
      <c r="T71" s="99"/>
      <c r="U71" s="99"/>
      <c r="V71" s="99"/>
      <c r="W71" s="99"/>
      <c r="X71" s="99"/>
      <c r="Y71" s="99"/>
      <c r="Z71" s="99"/>
      <c r="AA71" s="99"/>
      <c r="AB71" s="99"/>
      <c r="AC71" s="99"/>
      <c r="AD71" s="99"/>
      <c r="AE71" s="99"/>
      <c r="AF71" s="99"/>
      <c r="AG71" s="99"/>
      <c r="AH71" s="99"/>
      <c r="AI71" s="99"/>
      <c r="AJ71" s="99"/>
      <c r="AK71" s="99"/>
      <c r="AL71" s="99"/>
      <c r="AM71" s="99"/>
      <c r="AN71" s="99"/>
      <c r="AO71" s="99"/>
      <c r="AP71" s="99"/>
      <c r="AQ71" s="99"/>
      <c r="AR71" s="99"/>
      <c r="AS71" s="99"/>
      <c r="AT71" s="99"/>
      <c r="AU71" s="99"/>
      <c r="AV71" s="99"/>
      <c r="AW71" s="99"/>
      <c r="AX71" s="99"/>
      <c r="AY71" s="99"/>
      <c r="AZ71" s="99"/>
      <c r="BA71" s="99"/>
      <c r="BB71" s="99"/>
      <c r="BC71" s="99"/>
      <c r="BD71" s="99"/>
      <c r="BE71" s="99"/>
      <c r="BF71" s="99"/>
      <c r="BG71" s="99"/>
      <c r="BH71" s="99"/>
      <c r="BI71" s="99"/>
      <c r="BJ71" s="99"/>
      <c r="BK71" s="100"/>
    </row>
    <row r="72" spans="1:63" s="58" customFormat="1">
      <c r="A72" s="12" t="s">
        <v>77</v>
      </c>
      <c r="B72" s="13" t="s">
        <v>78</v>
      </c>
      <c r="C72" s="98"/>
      <c r="D72" s="99"/>
      <c r="E72" s="99"/>
      <c r="F72" s="99"/>
      <c r="G72" s="99"/>
      <c r="H72" s="99"/>
      <c r="I72" s="99"/>
      <c r="J72" s="99"/>
      <c r="K72" s="99"/>
      <c r="L72" s="99"/>
      <c r="M72" s="99"/>
      <c r="N72" s="99"/>
      <c r="O72" s="99"/>
      <c r="P72" s="99"/>
      <c r="Q72" s="99"/>
      <c r="R72" s="99"/>
      <c r="S72" s="99"/>
      <c r="T72" s="99"/>
      <c r="U72" s="99"/>
      <c r="V72" s="99"/>
      <c r="W72" s="99"/>
      <c r="X72" s="99"/>
      <c r="Y72" s="99"/>
      <c r="Z72" s="99"/>
      <c r="AA72" s="99"/>
      <c r="AB72" s="99"/>
      <c r="AC72" s="99"/>
      <c r="AD72" s="99"/>
      <c r="AE72" s="99"/>
      <c r="AF72" s="99"/>
      <c r="AG72" s="99"/>
      <c r="AH72" s="99"/>
      <c r="AI72" s="99"/>
      <c r="AJ72" s="99"/>
      <c r="AK72" s="99"/>
      <c r="AL72" s="99"/>
      <c r="AM72" s="99"/>
      <c r="AN72" s="99"/>
      <c r="AO72" s="99"/>
      <c r="AP72" s="99"/>
      <c r="AQ72" s="99"/>
      <c r="AR72" s="99"/>
      <c r="AS72" s="99"/>
      <c r="AT72" s="99"/>
      <c r="AU72" s="99"/>
      <c r="AV72" s="99"/>
      <c r="AW72" s="99"/>
      <c r="AX72" s="99"/>
      <c r="AY72" s="99"/>
      <c r="AZ72" s="99"/>
      <c r="BA72" s="99"/>
      <c r="BB72" s="99"/>
      <c r="BC72" s="99"/>
      <c r="BD72" s="99"/>
      <c r="BE72" s="99"/>
      <c r="BF72" s="99"/>
      <c r="BG72" s="99"/>
      <c r="BH72" s="99"/>
      <c r="BI72" s="99"/>
      <c r="BJ72" s="99"/>
      <c r="BK72" s="100"/>
    </row>
    <row r="73" spans="1:63" s="58" customFormat="1">
      <c r="A73" s="12" t="s">
        <v>13</v>
      </c>
      <c r="B73" s="14" t="s">
        <v>79</v>
      </c>
      <c r="C73" s="98"/>
      <c r="D73" s="99"/>
      <c r="E73" s="99"/>
      <c r="F73" s="99"/>
      <c r="G73" s="99"/>
      <c r="H73" s="99"/>
      <c r="I73" s="99"/>
      <c r="J73" s="99"/>
      <c r="K73" s="99"/>
      <c r="L73" s="99"/>
      <c r="M73" s="99"/>
      <c r="N73" s="99"/>
      <c r="O73" s="99"/>
      <c r="P73" s="99"/>
      <c r="Q73" s="99"/>
      <c r="R73" s="99"/>
      <c r="S73" s="99"/>
      <c r="T73" s="99"/>
      <c r="U73" s="99"/>
      <c r="V73" s="99"/>
      <c r="W73" s="99"/>
      <c r="X73" s="99"/>
      <c r="Y73" s="99"/>
      <c r="Z73" s="99"/>
      <c r="AA73" s="99"/>
      <c r="AB73" s="99"/>
      <c r="AC73" s="99"/>
      <c r="AD73" s="99"/>
      <c r="AE73" s="99"/>
      <c r="AF73" s="99"/>
      <c r="AG73" s="99"/>
      <c r="AH73" s="99"/>
      <c r="AI73" s="99"/>
      <c r="AJ73" s="99"/>
      <c r="AK73" s="99"/>
      <c r="AL73" s="99"/>
      <c r="AM73" s="99"/>
      <c r="AN73" s="99"/>
      <c r="AO73" s="99"/>
      <c r="AP73" s="99"/>
      <c r="AQ73" s="99"/>
      <c r="AR73" s="99"/>
      <c r="AS73" s="99"/>
      <c r="AT73" s="99"/>
      <c r="AU73" s="99"/>
      <c r="AV73" s="99"/>
      <c r="AW73" s="99"/>
      <c r="AX73" s="99"/>
      <c r="AY73" s="99"/>
      <c r="AZ73" s="99"/>
      <c r="BA73" s="99"/>
      <c r="BB73" s="99"/>
      <c r="BC73" s="99"/>
      <c r="BD73" s="99"/>
      <c r="BE73" s="99"/>
      <c r="BF73" s="99"/>
      <c r="BG73" s="99"/>
      <c r="BH73" s="99"/>
      <c r="BI73" s="99"/>
      <c r="BJ73" s="99"/>
      <c r="BK73" s="100"/>
    </row>
    <row r="74" spans="1:63" s="58" customFormat="1">
      <c r="A74" s="12"/>
      <c r="B74" s="15" t="s">
        <v>21</v>
      </c>
      <c r="C74" s="56">
        <v>0</v>
      </c>
      <c r="D74" s="56">
        <v>0</v>
      </c>
      <c r="E74" s="56">
        <v>0</v>
      </c>
      <c r="F74" s="56">
        <v>0</v>
      </c>
      <c r="G74" s="56">
        <v>0</v>
      </c>
      <c r="H74" s="56">
        <v>0</v>
      </c>
      <c r="I74" s="56">
        <v>0</v>
      </c>
      <c r="J74" s="56">
        <v>0</v>
      </c>
      <c r="K74" s="56">
        <v>0</v>
      </c>
      <c r="L74" s="56">
        <v>0</v>
      </c>
      <c r="M74" s="56">
        <v>0</v>
      </c>
      <c r="N74" s="56">
        <v>0</v>
      </c>
      <c r="O74" s="56">
        <v>0</v>
      </c>
      <c r="P74" s="56">
        <v>0</v>
      </c>
      <c r="Q74" s="56">
        <v>0</v>
      </c>
      <c r="R74" s="56">
        <v>0</v>
      </c>
      <c r="S74" s="56">
        <v>0</v>
      </c>
      <c r="T74" s="56">
        <v>0</v>
      </c>
      <c r="U74" s="56">
        <v>0</v>
      </c>
      <c r="V74" s="56">
        <v>0</v>
      </c>
      <c r="W74" s="56">
        <v>0</v>
      </c>
      <c r="X74" s="56">
        <v>0</v>
      </c>
      <c r="Y74" s="56">
        <v>0</v>
      </c>
      <c r="Z74" s="56">
        <v>0</v>
      </c>
      <c r="AA74" s="56">
        <v>0</v>
      </c>
      <c r="AB74" s="56">
        <v>0</v>
      </c>
      <c r="AC74" s="56">
        <v>0</v>
      </c>
      <c r="AD74" s="56">
        <v>0</v>
      </c>
      <c r="AE74" s="56">
        <v>0</v>
      </c>
      <c r="AF74" s="56">
        <v>0</v>
      </c>
      <c r="AG74" s="56">
        <v>0</v>
      </c>
      <c r="AH74" s="56">
        <v>0</v>
      </c>
      <c r="AI74" s="56">
        <v>0</v>
      </c>
      <c r="AJ74" s="56">
        <v>0</v>
      </c>
      <c r="AK74" s="56">
        <v>0</v>
      </c>
      <c r="AL74" s="56">
        <v>0</v>
      </c>
      <c r="AM74" s="56">
        <v>0</v>
      </c>
      <c r="AN74" s="56">
        <v>0</v>
      </c>
      <c r="AO74" s="56">
        <v>0</v>
      </c>
      <c r="AP74" s="56">
        <v>0</v>
      </c>
      <c r="AQ74" s="56">
        <v>0</v>
      </c>
      <c r="AR74" s="56">
        <v>0</v>
      </c>
      <c r="AS74" s="56">
        <v>0</v>
      </c>
      <c r="AT74" s="56">
        <v>0</v>
      </c>
      <c r="AU74" s="56">
        <v>0</v>
      </c>
      <c r="AV74" s="56">
        <v>0</v>
      </c>
      <c r="AW74" s="56">
        <v>0</v>
      </c>
      <c r="AX74" s="56">
        <v>0</v>
      </c>
      <c r="AY74" s="56">
        <v>0</v>
      </c>
      <c r="AZ74" s="56">
        <v>0</v>
      </c>
      <c r="BA74" s="56">
        <v>0</v>
      </c>
      <c r="BB74" s="56">
        <v>0</v>
      </c>
      <c r="BC74" s="56">
        <v>0</v>
      </c>
      <c r="BD74" s="56">
        <v>0</v>
      </c>
      <c r="BE74" s="56">
        <v>0</v>
      </c>
      <c r="BF74" s="56">
        <v>0</v>
      </c>
      <c r="BG74" s="56">
        <v>0</v>
      </c>
      <c r="BH74" s="56">
        <v>0</v>
      </c>
      <c r="BI74" s="56">
        <v>0</v>
      </c>
      <c r="BJ74" s="56">
        <v>0</v>
      </c>
      <c r="BK74" s="47">
        <f>SUM(C74:BJ74)</f>
        <v>0</v>
      </c>
    </row>
    <row r="75" spans="1:63" s="58" customFormat="1">
      <c r="A75" s="12"/>
      <c r="B75" s="15" t="s">
        <v>18</v>
      </c>
      <c r="C75" s="39">
        <f>SUM(C74)</f>
        <v>0</v>
      </c>
      <c r="D75" s="35">
        <f t="shared" ref="D75:BI75" si="12">SUM(D74)</f>
        <v>0</v>
      </c>
      <c r="E75" s="35">
        <f t="shared" si="12"/>
        <v>0</v>
      </c>
      <c r="F75" s="35">
        <f t="shared" si="12"/>
        <v>0</v>
      </c>
      <c r="G75" s="33">
        <f t="shared" si="12"/>
        <v>0</v>
      </c>
      <c r="H75" s="39">
        <f t="shared" si="12"/>
        <v>0</v>
      </c>
      <c r="I75" s="35">
        <f t="shared" si="12"/>
        <v>0</v>
      </c>
      <c r="J75" s="35">
        <f t="shared" si="12"/>
        <v>0</v>
      </c>
      <c r="K75" s="35">
        <f t="shared" si="12"/>
        <v>0</v>
      </c>
      <c r="L75" s="33">
        <f t="shared" si="12"/>
        <v>0</v>
      </c>
      <c r="M75" s="39">
        <f t="shared" si="12"/>
        <v>0</v>
      </c>
      <c r="N75" s="35">
        <f t="shared" si="12"/>
        <v>0</v>
      </c>
      <c r="O75" s="35">
        <f t="shared" si="12"/>
        <v>0</v>
      </c>
      <c r="P75" s="35">
        <f t="shared" si="12"/>
        <v>0</v>
      </c>
      <c r="Q75" s="33">
        <f t="shared" si="12"/>
        <v>0</v>
      </c>
      <c r="R75" s="39">
        <f t="shared" si="12"/>
        <v>0</v>
      </c>
      <c r="S75" s="35">
        <f t="shared" si="12"/>
        <v>0</v>
      </c>
      <c r="T75" s="35">
        <f t="shared" si="12"/>
        <v>0</v>
      </c>
      <c r="U75" s="35">
        <f t="shared" si="12"/>
        <v>0</v>
      </c>
      <c r="V75" s="33">
        <f t="shared" si="12"/>
        <v>0</v>
      </c>
      <c r="W75" s="39">
        <f t="shared" si="12"/>
        <v>0</v>
      </c>
      <c r="X75" s="35">
        <f t="shared" si="12"/>
        <v>0</v>
      </c>
      <c r="Y75" s="35">
        <f t="shared" si="12"/>
        <v>0</v>
      </c>
      <c r="Z75" s="35">
        <f t="shared" si="12"/>
        <v>0</v>
      </c>
      <c r="AA75" s="33">
        <f t="shared" si="12"/>
        <v>0</v>
      </c>
      <c r="AB75" s="39">
        <f t="shared" si="12"/>
        <v>0</v>
      </c>
      <c r="AC75" s="35">
        <f t="shared" si="12"/>
        <v>0</v>
      </c>
      <c r="AD75" s="35">
        <f t="shared" si="12"/>
        <v>0</v>
      </c>
      <c r="AE75" s="35">
        <f t="shared" si="12"/>
        <v>0</v>
      </c>
      <c r="AF75" s="33">
        <f t="shared" si="12"/>
        <v>0</v>
      </c>
      <c r="AG75" s="39">
        <f t="shared" si="12"/>
        <v>0</v>
      </c>
      <c r="AH75" s="35">
        <f t="shared" si="12"/>
        <v>0</v>
      </c>
      <c r="AI75" s="35">
        <f t="shared" si="12"/>
        <v>0</v>
      </c>
      <c r="AJ75" s="35">
        <f t="shared" si="12"/>
        <v>0</v>
      </c>
      <c r="AK75" s="33">
        <f t="shared" si="12"/>
        <v>0</v>
      </c>
      <c r="AL75" s="39">
        <f t="shared" si="12"/>
        <v>0</v>
      </c>
      <c r="AM75" s="35">
        <f t="shared" si="12"/>
        <v>0</v>
      </c>
      <c r="AN75" s="35">
        <f t="shared" si="12"/>
        <v>0</v>
      </c>
      <c r="AO75" s="35">
        <f t="shared" si="12"/>
        <v>0</v>
      </c>
      <c r="AP75" s="33">
        <f t="shared" si="12"/>
        <v>0</v>
      </c>
      <c r="AQ75" s="39">
        <f t="shared" si="12"/>
        <v>0</v>
      </c>
      <c r="AR75" s="35">
        <f t="shared" si="12"/>
        <v>0</v>
      </c>
      <c r="AS75" s="35">
        <f t="shared" si="12"/>
        <v>0</v>
      </c>
      <c r="AT75" s="35">
        <f t="shared" si="12"/>
        <v>0</v>
      </c>
      <c r="AU75" s="33">
        <f t="shared" si="12"/>
        <v>0</v>
      </c>
      <c r="AV75" s="39">
        <f t="shared" si="12"/>
        <v>0</v>
      </c>
      <c r="AW75" s="35">
        <f t="shared" si="12"/>
        <v>0</v>
      </c>
      <c r="AX75" s="35">
        <f t="shared" si="12"/>
        <v>0</v>
      </c>
      <c r="AY75" s="35">
        <f t="shared" si="12"/>
        <v>0</v>
      </c>
      <c r="AZ75" s="33">
        <f t="shared" si="12"/>
        <v>0</v>
      </c>
      <c r="BA75" s="39">
        <f t="shared" si="12"/>
        <v>0</v>
      </c>
      <c r="BB75" s="35">
        <f t="shared" si="12"/>
        <v>0</v>
      </c>
      <c r="BC75" s="35">
        <f t="shared" si="12"/>
        <v>0</v>
      </c>
      <c r="BD75" s="35">
        <f t="shared" si="12"/>
        <v>0</v>
      </c>
      <c r="BE75" s="33">
        <f t="shared" si="12"/>
        <v>0</v>
      </c>
      <c r="BF75" s="39">
        <f t="shared" si="12"/>
        <v>0</v>
      </c>
      <c r="BG75" s="35">
        <f t="shared" si="12"/>
        <v>0</v>
      </c>
      <c r="BH75" s="35">
        <f t="shared" si="12"/>
        <v>0</v>
      </c>
      <c r="BI75" s="35">
        <f t="shared" si="12"/>
        <v>0</v>
      </c>
      <c r="BJ75" s="33">
        <f>SUM(BJ74)</f>
        <v>0</v>
      </c>
      <c r="BK75" s="40">
        <f>SUM(BK74)</f>
        <v>0</v>
      </c>
    </row>
    <row r="76" spans="1:63" s="58" customFormat="1">
      <c r="A76" s="12" t="s">
        <v>19</v>
      </c>
      <c r="B76" s="14" t="s">
        <v>80</v>
      </c>
      <c r="C76" s="98"/>
      <c r="D76" s="99"/>
      <c r="E76" s="99"/>
      <c r="F76" s="99"/>
      <c r="G76" s="99"/>
      <c r="H76" s="99"/>
      <c r="I76" s="99"/>
      <c r="J76" s="99"/>
      <c r="K76" s="99"/>
      <c r="L76" s="99"/>
      <c r="M76" s="99"/>
      <c r="N76" s="99"/>
      <c r="O76" s="99"/>
      <c r="P76" s="99"/>
      <c r="Q76" s="99"/>
      <c r="R76" s="99"/>
      <c r="S76" s="99"/>
      <c r="T76" s="99"/>
      <c r="U76" s="99"/>
      <c r="V76" s="99"/>
      <c r="W76" s="99"/>
      <c r="X76" s="99"/>
      <c r="Y76" s="99"/>
      <c r="Z76" s="99"/>
      <c r="AA76" s="99"/>
      <c r="AB76" s="99"/>
      <c r="AC76" s="99"/>
      <c r="AD76" s="99"/>
      <c r="AE76" s="99"/>
      <c r="AF76" s="99"/>
      <c r="AG76" s="99"/>
      <c r="AH76" s="99"/>
      <c r="AI76" s="99"/>
      <c r="AJ76" s="99"/>
      <c r="AK76" s="99"/>
      <c r="AL76" s="99"/>
      <c r="AM76" s="99"/>
      <c r="AN76" s="99"/>
      <c r="AO76" s="99"/>
      <c r="AP76" s="99"/>
      <c r="AQ76" s="99"/>
      <c r="AR76" s="99"/>
      <c r="AS76" s="99"/>
      <c r="AT76" s="99"/>
      <c r="AU76" s="99"/>
      <c r="AV76" s="99"/>
      <c r="AW76" s="99"/>
      <c r="AX76" s="99"/>
      <c r="AY76" s="99"/>
      <c r="AZ76" s="99"/>
      <c r="BA76" s="99"/>
      <c r="BB76" s="99"/>
      <c r="BC76" s="99"/>
      <c r="BD76" s="99"/>
      <c r="BE76" s="99"/>
      <c r="BF76" s="99"/>
      <c r="BG76" s="99"/>
      <c r="BH76" s="99"/>
      <c r="BI76" s="99"/>
      <c r="BJ76" s="99"/>
      <c r="BK76" s="100"/>
    </row>
    <row r="77" spans="1:63" s="58" customFormat="1">
      <c r="A77" s="12"/>
      <c r="B77" s="15" t="s">
        <v>21</v>
      </c>
      <c r="C77" s="56">
        <v>0</v>
      </c>
      <c r="D77" s="56">
        <v>0</v>
      </c>
      <c r="E77" s="56">
        <v>0</v>
      </c>
      <c r="F77" s="56">
        <v>0</v>
      </c>
      <c r="G77" s="56">
        <v>0</v>
      </c>
      <c r="H77" s="56">
        <v>0</v>
      </c>
      <c r="I77" s="56">
        <v>0</v>
      </c>
      <c r="J77" s="56">
        <v>0</v>
      </c>
      <c r="K77" s="56">
        <v>0</v>
      </c>
      <c r="L77" s="56">
        <v>0</v>
      </c>
      <c r="M77" s="56">
        <v>0</v>
      </c>
      <c r="N77" s="56">
        <v>0</v>
      </c>
      <c r="O77" s="56">
        <v>0</v>
      </c>
      <c r="P77" s="56">
        <v>0</v>
      </c>
      <c r="Q77" s="56">
        <v>0</v>
      </c>
      <c r="R77" s="56">
        <v>0</v>
      </c>
      <c r="S77" s="56">
        <v>0</v>
      </c>
      <c r="T77" s="56">
        <v>0</v>
      </c>
      <c r="U77" s="56">
        <v>0</v>
      </c>
      <c r="V77" s="56">
        <v>0</v>
      </c>
      <c r="W77" s="56">
        <v>0</v>
      </c>
      <c r="X77" s="56">
        <v>0</v>
      </c>
      <c r="Y77" s="56">
        <v>0</v>
      </c>
      <c r="Z77" s="56">
        <v>0</v>
      </c>
      <c r="AA77" s="56">
        <v>0</v>
      </c>
      <c r="AB77" s="56">
        <v>0</v>
      </c>
      <c r="AC77" s="56">
        <v>0</v>
      </c>
      <c r="AD77" s="56">
        <v>0</v>
      </c>
      <c r="AE77" s="56">
        <v>0</v>
      </c>
      <c r="AF77" s="56">
        <v>0</v>
      </c>
      <c r="AG77" s="56">
        <v>0</v>
      </c>
      <c r="AH77" s="56">
        <v>0</v>
      </c>
      <c r="AI77" s="56">
        <v>0</v>
      </c>
      <c r="AJ77" s="56">
        <v>0</v>
      </c>
      <c r="AK77" s="56">
        <v>0</v>
      </c>
      <c r="AL77" s="56">
        <v>0</v>
      </c>
      <c r="AM77" s="56">
        <v>0</v>
      </c>
      <c r="AN77" s="56">
        <v>0</v>
      </c>
      <c r="AO77" s="56">
        <v>0</v>
      </c>
      <c r="AP77" s="56">
        <v>0</v>
      </c>
      <c r="AQ77" s="56">
        <v>0</v>
      </c>
      <c r="AR77" s="56">
        <v>0</v>
      </c>
      <c r="AS77" s="56">
        <v>0</v>
      </c>
      <c r="AT77" s="56">
        <v>0</v>
      </c>
      <c r="AU77" s="56">
        <v>0</v>
      </c>
      <c r="AV77" s="56">
        <v>0</v>
      </c>
      <c r="AW77" s="56">
        <v>0</v>
      </c>
      <c r="AX77" s="56">
        <v>0</v>
      </c>
      <c r="AY77" s="56">
        <v>0</v>
      </c>
      <c r="AZ77" s="56">
        <v>0</v>
      </c>
      <c r="BA77" s="56">
        <v>0</v>
      </c>
      <c r="BB77" s="56">
        <v>0</v>
      </c>
      <c r="BC77" s="56">
        <v>0</v>
      </c>
      <c r="BD77" s="56">
        <v>0</v>
      </c>
      <c r="BE77" s="56">
        <v>0</v>
      </c>
      <c r="BF77" s="56">
        <v>0</v>
      </c>
      <c r="BG77" s="56">
        <v>0</v>
      </c>
      <c r="BH77" s="56">
        <v>0</v>
      </c>
      <c r="BI77" s="56">
        <v>0</v>
      </c>
      <c r="BJ77" s="56">
        <v>0</v>
      </c>
      <c r="BK77" s="47">
        <f>SUM(C77:BJ77)</f>
        <v>0</v>
      </c>
    </row>
    <row r="78" spans="1:63" s="58" customFormat="1">
      <c r="A78" s="12"/>
      <c r="B78" s="15" t="s">
        <v>22</v>
      </c>
      <c r="C78" s="39">
        <f>SUM(C77)</f>
        <v>0</v>
      </c>
      <c r="D78" s="35">
        <f t="shared" ref="D78:BI78" si="13">SUM(D77)</f>
        <v>0</v>
      </c>
      <c r="E78" s="35">
        <f t="shared" si="13"/>
        <v>0</v>
      </c>
      <c r="F78" s="35">
        <f t="shared" si="13"/>
        <v>0</v>
      </c>
      <c r="G78" s="33">
        <f t="shared" si="13"/>
        <v>0</v>
      </c>
      <c r="H78" s="39">
        <f t="shared" si="13"/>
        <v>0</v>
      </c>
      <c r="I78" s="35">
        <f t="shared" si="13"/>
        <v>0</v>
      </c>
      <c r="J78" s="35">
        <f t="shared" si="13"/>
        <v>0</v>
      </c>
      <c r="K78" s="35">
        <f t="shared" si="13"/>
        <v>0</v>
      </c>
      <c r="L78" s="33">
        <f t="shared" si="13"/>
        <v>0</v>
      </c>
      <c r="M78" s="39">
        <f t="shared" si="13"/>
        <v>0</v>
      </c>
      <c r="N78" s="35">
        <f t="shared" si="13"/>
        <v>0</v>
      </c>
      <c r="O78" s="35">
        <f t="shared" si="13"/>
        <v>0</v>
      </c>
      <c r="P78" s="35">
        <f t="shared" si="13"/>
        <v>0</v>
      </c>
      <c r="Q78" s="33">
        <f t="shared" si="13"/>
        <v>0</v>
      </c>
      <c r="R78" s="39">
        <f t="shared" si="13"/>
        <v>0</v>
      </c>
      <c r="S78" s="35">
        <f t="shared" si="13"/>
        <v>0</v>
      </c>
      <c r="T78" s="35">
        <f t="shared" si="13"/>
        <v>0</v>
      </c>
      <c r="U78" s="35">
        <f t="shared" si="13"/>
        <v>0</v>
      </c>
      <c r="V78" s="33">
        <f t="shared" si="13"/>
        <v>0</v>
      </c>
      <c r="W78" s="39">
        <f t="shared" si="13"/>
        <v>0</v>
      </c>
      <c r="X78" s="35">
        <f t="shared" si="13"/>
        <v>0</v>
      </c>
      <c r="Y78" s="35">
        <f t="shared" si="13"/>
        <v>0</v>
      </c>
      <c r="Z78" s="35">
        <f t="shared" si="13"/>
        <v>0</v>
      </c>
      <c r="AA78" s="33">
        <f t="shared" si="13"/>
        <v>0</v>
      </c>
      <c r="AB78" s="39">
        <f t="shared" si="13"/>
        <v>0</v>
      </c>
      <c r="AC78" s="35">
        <f t="shared" si="13"/>
        <v>0</v>
      </c>
      <c r="AD78" s="35">
        <f t="shared" si="13"/>
        <v>0</v>
      </c>
      <c r="AE78" s="35">
        <f t="shared" si="13"/>
        <v>0</v>
      </c>
      <c r="AF78" s="33">
        <f t="shared" si="13"/>
        <v>0</v>
      </c>
      <c r="AG78" s="39">
        <f t="shared" si="13"/>
        <v>0</v>
      </c>
      <c r="AH78" s="35">
        <f t="shared" si="13"/>
        <v>0</v>
      </c>
      <c r="AI78" s="35">
        <f t="shared" si="13"/>
        <v>0</v>
      </c>
      <c r="AJ78" s="35">
        <f t="shared" si="13"/>
        <v>0</v>
      </c>
      <c r="AK78" s="33">
        <f t="shared" si="13"/>
        <v>0</v>
      </c>
      <c r="AL78" s="39">
        <f t="shared" si="13"/>
        <v>0</v>
      </c>
      <c r="AM78" s="35">
        <f t="shared" si="13"/>
        <v>0</v>
      </c>
      <c r="AN78" s="35">
        <f t="shared" si="13"/>
        <v>0</v>
      </c>
      <c r="AO78" s="35">
        <f t="shared" si="13"/>
        <v>0</v>
      </c>
      <c r="AP78" s="33">
        <f t="shared" si="13"/>
        <v>0</v>
      </c>
      <c r="AQ78" s="39">
        <f t="shared" si="13"/>
        <v>0</v>
      </c>
      <c r="AR78" s="35">
        <f t="shared" si="13"/>
        <v>0</v>
      </c>
      <c r="AS78" s="35">
        <f t="shared" si="13"/>
        <v>0</v>
      </c>
      <c r="AT78" s="35">
        <f t="shared" si="13"/>
        <v>0</v>
      </c>
      <c r="AU78" s="33">
        <f t="shared" si="13"/>
        <v>0</v>
      </c>
      <c r="AV78" s="39">
        <f t="shared" si="13"/>
        <v>0</v>
      </c>
      <c r="AW78" s="35">
        <f t="shared" si="13"/>
        <v>0</v>
      </c>
      <c r="AX78" s="35">
        <f t="shared" si="13"/>
        <v>0</v>
      </c>
      <c r="AY78" s="35">
        <f t="shared" si="13"/>
        <v>0</v>
      </c>
      <c r="AZ78" s="33">
        <f t="shared" si="13"/>
        <v>0</v>
      </c>
      <c r="BA78" s="39">
        <f t="shared" si="13"/>
        <v>0</v>
      </c>
      <c r="BB78" s="35">
        <f t="shared" si="13"/>
        <v>0</v>
      </c>
      <c r="BC78" s="35">
        <f t="shared" si="13"/>
        <v>0</v>
      </c>
      <c r="BD78" s="35">
        <f t="shared" si="13"/>
        <v>0</v>
      </c>
      <c r="BE78" s="33">
        <f t="shared" si="13"/>
        <v>0</v>
      </c>
      <c r="BF78" s="39">
        <f t="shared" si="13"/>
        <v>0</v>
      </c>
      <c r="BG78" s="35">
        <f t="shared" si="13"/>
        <v>0</v>
      </c>
      <c r="BH78" s="35">
        <f t="shared" si="13"/>
        <v>0</v>
      </c>
      <c r="BI78" s="35">
        <f t="shared" si="13"/>
        <v>0</v>
      </c>
      <c r="BJ78" s="33">
        <f>SUM(BJ77)</f>
        <v>0</v>
      </c>
      <c r="BK78" s="39">
        <f>SUM(BK77)</f>
        <v>0</v>
      </c>
    </row>
    <row r="79" spans="1:63" s="58" customFormat="1">
      <c r="A79" s="12"/>
      <c r="B79" s="16" t="s">
        <v>72</v>
      </c>
      <c r="C79" s="39">
        <f>C75+C78</f>
        <v>0</v>
      </c>
      <c r="D79" s="35">
        <f t="shared" ref="D79:BI79" si="14">D75+D78</f>
        <v>0</v>
      </c>
      <c r="E79" s="35">
        <f t="shared" si="14"/>
        <v>0</v>
      </c>
      <c r="F79" s="35">
        <f t="shared" si="14"/>
        <v>0</v>
      </c>
      <c r="G79" s="33">
        <f t="shared" si="14"/>
        <v>0</v>
      </c>
      <c r="H79" s="39">
        <f t="shared" si="14"/>
        <v>0</v>
      </c>
      <c r="I79" s="35">
        <f t="shared" si="14"/>
        <v>0</v>
      </c>
      <c r="J79" s="35">
        <f t="shared" si="14"/>
        <v>0</v>
      </c>
      <c r="K79" s="35">
        <f t="shared" si="14"/>
        <v>0</v>
      </c>
      <c r="L79" s="33">
        <f t="shared" si="14"/>
        <v>0</v>
      </c>
      <c r="M79" s="39">
        <f t="shared" si="14"/>
        <v>0</v>
      </c>
      <c r="N79" s="35">
        <f t="shared" si="14"/>
        <v>0</v>
      </c>
      <c r="O79" s="35">
        <f t="shared" si="14"/>
        <v>0</v>
      </c>
      <c r="P79" s="35">
        <f t="shared" si="14"/>
        <v>0</v>
      </c>
      <c r="Q79" s="33">
        <f t="shared" si="14"/>
        <v>0</v>
      </c>
      <c r="R79" s="39">
        <f t="shared" si="14"/>
        <v>0</v>
      </c>
      <c r="S79" s="35">
        <f t="shared" si="14"/>
        <v>0</v>
      </c>
      <c r="T79" s="35">
        <f t="shared" si="14"/>
        <v>0</v>
      </c>
      <c r="U79" s="35">
        <f t="shared" si="14"/>
        <v>0</v>
      </c>
      <c r="V79" s="33">
        <f t="shared" si="14"/>
        <v>0</v>
      </c>
      <c r="W79" s="39">
        <f t="shared" si="14"/>
        <v>0</v>
      </c>
      <c r="X79" s="35">
        <f t="shared" si="14"/>
        <v>0</v>
      </c>
      <c r="Y79" s="35">
        <f t="shared" si="14"/>
        <v>0</v>
      </c>
      <c r="Z79" s="35">
        <f t="shared" si="14"/>
        <v>0</v>
      </c>
      <c r="AA79" s="33">
        <f t="shared" si="14"/>
        <v>0</v>
      </c>
      <c r="AB79" s="39">
        <f t="shared" si="14"/>
        <v>0</v>
      </c>
      <c r="AC79" s="35">
        <f t="shared" si="14"/>
        <v>0</v>
      </c>
      <c r="AD79" s="35">
        <f t="shared" si="14"/>
        <v>0</v>
      </c>
      <c r="AE79" s="35">
        <f t="shared" si="14"/>
        <v>0</v>
      </c>
      <c r="AF79" s="33">
        <f t="shared" si="14"/>
        <v>0</v>
      </c>
      <c r="AG79" s="39">
        <f t="shared" si="14"/>
        <v>0</v>
      </c>
      <c r="AH79" s="35">
        <f t="shared" si="14"/>
        <v>0</v>
      </c>
      <c r="AI79" s="35">
        <f t="shared" si="14"/>
        <v>0</v>
      </c>
      <c r="AJ79" s="35">
        <f t="shared" si="14"/>
        <v>0</v>
      </c>
      <c r="AK79" s="33">
        <f t="shared" si="14"/>
        <v>0</v>
      </c>
      <c r="AL79" s="39">
        <f t="shared" si="14"/>
        <v>0</v>
      </c>
      <c r="AM79" s="35">
        <f t="shared" si="14"/>
        <v>0</v>
      </c>
      <c r="AN79" s="35">
        <f t="shared" si="14"/>
        <v>0</v>
      </c>
      <c r="AO79" s="35">
        <f t="shared" si="14"/>
        <v>0</v>
      </c>
      <c r="AP79" s="33">
        <f t="shared" si="14"/>
        <v>0</v>
      </c>
      <c r="AQ79" s="39">
        <f t="shared" si="14"/>
        <v>0</v>
      </c>
      <c r="AR79" s="35">
        <f t="shared" si="14"/>
        <v>0</v>
      </c>
      <c r="AS79" s="35">
        <f t="shared" si="14"/>
        <v>0</v>
      </c>
      <c r="AT79" s="35">
        <f t="shared" si="14"/>
        <v>0</v>
      </c>
      <c r="AU79" s="33">
        <f t="shared" si="14"/>
        <v>0</v>
      </c>
      <c r="AV79" s="39">
        <f t="shared" si="14"/>
        <v>0</v>
      </c>
      <c r="AW79" s="35">
        <f t="shared" si="14"/>
        <v>0</v>
      </c>
      <c r="AX79" s="35">
        <f t="shared" si="14"/>
        <v>0</v>
      </c>
      <c r="AY79" s="35">
        <f t="shared" si="14"/>
        <v>0</v>
      </c>
      <c r="AZ79" s="33">
        <f t="shared" si="14"/>
        <v>0</v>
      </c>
      <c r="BA79" s="39">
        <f t="shared" si="14"/>
        <v>0</v>
      </c>
      <c r="BB79" s="35">
        <f t="shared" si="14"/>
        <v>0</v>
      </c>
      <c r="BC79" s="35">
        <f t="shared" si="14"/>
        <v>0</v>
      </c>
      <c r="BD79" s="35">
        <f t="shared" si="14"/>
        <v>0</v>
      </c>
      <c r="BE79" s="33">
        <f t="shared" si="14"/>
        <v>0</v>
      </c>
      <c r="BF79" s="39">
        <f t="shared" si="14"/>
        <v>0</v>
      </c>
      <c r="BG79" s="35">
        <f t="shared" si="14"/>
        <v>0</v>
      </c>
      <c r="BH79" s="35">
        <f t="shared" si="14"/>
        <v>0</v>
      </c>
      <c r="BI79" s="35">
        <f t="shared" si="14"/>
        <v>0</v>
      </c>
      <c r="BJ79" s="33">
        <f>BJ75+BJ78</f>
        <v>0</v>
      </c>
      <c r="BK79" s="39">
        <f>BK75+BK78</f>
        <v>0</v>
      </c>
    </row>
    <row r="80" spans="1:63" ht="4.5" customHeight="1">
      <c r="A80" s="3"/>
      <c r="B80" s="10"/>
      <c r="C80" s="73"/>
      <c r="D80" s="74"/>
      <c r="E80" s="74"/>
      <c r="F80" s="74"/>
      <c r="G80" s="74"/>
      <c r="H80" s="74"/>
      <c r="I80" s="74"/>
      <c r="J80" s="74"/>
      <c r="K80" s="74"/>
      <c r="L80" s="74"/>
      <c r="M80" s="74"/>
      <c r="N80" s="74"/>
      <c r="O80" s="74"/>
      <c r="P80" s="74"/>
      <c r="Q80" s="74"/>
      <c r="R80" s="74"/>
      <c r="S80" s="74"/>
      <c r="T80" s="74"/>
      <c r="U80" s="74"/>
      <c r="V80" s="74"/>
      <c r="W80" s="74"/>
      <c r="X80" s="74"/>
      <c r="Y80" s="74"/>
      <c r="Z80" s="74"/>
      <c r="AA80" s="74"/>
      <c r="AB80" s="74"/>
      <c r="AC80" s="74"/>
      <c r="AD80" s="74"/>
      <c r="AE80" s="74"/>
      <c r="AF80" s="74"/>
      <c r="AG80" s="74"/>
      <c r="AH80" s="74"/>
      <c r="AI80" s="74"/>
      <c r="AJ80" s="74"/>
      <c r="AK80" s="74"/>
      <c r="AL80" s="74"/>
      <c r="AM80" s="74"/>
      <c r="AN80" s="74"/>
      <c r="AO80" s="74"/>
      <c r="AP80" s="74"/>
      <c r="AQ80" s="74"/>
      <c r="AR80" s="74"/>
      <c r="AS80" s="74"/>
      <c r="AT80" s="74"/>
      <c r="AU80" s="74"/>
      <c r="AV80" s="74"/>
      <c r="AW80" s="74"/>
      <c r="AX80" s="74"/>
      <c r="AY80" s="74"/>
      <c r="AZ80" s="74"/>
      <c r="BA80" s="74"/>
      <c r="BB80" s="74"/>
      <c r="BC80" s="74"/>
      <c r="BD80" s="74"/>
      <c r="BE80" s="74"/>
      <c r="BF80" s="74"/>
      <c r="BG80" s="74"/>
      <c r="BH80" s="74"/>
      <c r="BI80" s="74"/>
      <c r="BJ80" s="74"/>
      <c r="BK80" s="75"/>
    </row>
    <row r="81" spans="1:63">
      <c r="A81" s="3" t="s">
        <v>81</v>
      </c>
      <c r="B81" s="4" t="s">
        <v>82</v>
      </c>
      <c r="C81" s="73"/>
      <c r="D81" s="74"/>
      <c r="E81" s="74"/>
      <c r="F81" s="74"/>
      <c r="G81" s="74"/>
      <c r="H81" s="74"/>
      <c r="I81" s="74"/>
      <c r="J81" s="74"/>
      <c r="K81" s="74"/>
      <c r="L81" s="74"/>
      <c r="M81" s="74"/>
      <c r="N81" s="74"/>
      <c r="O81" s="74"/>
      <c r="P81" s="74"/>
      <c r="Q81" s="74"/>
      <c r="R81" s="74"/>
      <c r="S81" s="74"/>
      <c r="T81" s="74"/>
      <c r="U81" s="74"/>
      <c r="V81" s="74"/>
      <c r="W81" s="74"/>
      <c r="X81" s="74"/>
      <c r="Y81" s="74"/>
      <c r="Z81" s="74"/>
      <c r="AA81" s="74"/>
      <c r="AB81" s="74"/>
      <c r="AC81" s="74"/>
      <c r="AD81" s="74"/>
      <c r="AE81" s="74"/>
      <c r="AF81" s="74"/>
      <c r="AG81" s="74"/>
      <c r="AH81" s="74"/>
      <c r="AI81" s="74"/>
      <c r="AJ81" s="74"/>
      <c r="AK81" s="74"/>
      <c r="AL81" s="74"/>
      <c r="AM81" s="74"/>
      <c r="AN81" s="74"/>
      <c r="AO81" s="74"/>
      <c r="AP81" s="74"/>
      <c r="AQ81" s="74"/>
      <c r="AR81" s="74"/>
      <c r="AS81" s="74"/>
      <c r="AT81" s="74"/>
      <c r="AU81" s="74"/>
      <c r="AV81" s="74"/>
      <c r="AW81" s="74"/>
      <c r="AX81" s="74"/>
      <c r="AY81" s="74"/>
      <c r="AZ81" s="74"/>
      <c r="BA81" s="74"/>
      <c r="BB81" s="74"/>
      <c r="BC81" s="74"/>
      <c r="BD81" s="74"/>
      <c r="BE81" s="74"/>
      <c r="BF81" s="74"/>
      <c r="BG81" s="74"/>
      <c r="BH81" s="74"/>
      <c r="BI81" s="74"/>
      <c r="BJ81" s="74"/>
      <c r="BK81" s="75"/>
    </row>
    <row r="82" spans="1:63">
      <c r="A82" s="3" t="s">
        <v>13</v>
      </c>
      <c r="B82" s="10" t="s">
        <v>83</v>
      </c>
      <c r="C82" s="73"/>
      <c r="D82" s="74"/>
      <c r="E82" s="74"/>
      <c r="F82" s="74"/>
      <c r="G82" s="74"/>
      <c r="H82" s="74"/>
      <c r="I82" s="74"/>
      <c r="J82" s="74"/>
      <c r="K82" s="74"/>
      <c r="L82" s="74"/>
      <c r="M82" s="74"/>
      <c r="N82" s="74"/>
      <c r="O82" s="74"/>
      <c r="P82" s="74"/>
      <c r="Q82" s="74"/>
      <c r="R82" s="74"/>
      <c r="S82" s="74"/>
      <c r="T82" s="74"/>
      <c r="U82" s="74"/>
      <c r="V82" s="74"/>
      <c r="W82" s="74"/>
      <c r="X82" s="74"/>
      <c r="Y82" s="74"/>
      <c r="Z82" s="74"/>
      <c r="AA82" s="74"/>
      <c r="AB82" s="74"/>
      <c r="AC82" s="74"/>
      <c r="AD82" s="74"/>
      <c r="AE82" s="74"/>
      <c r="AF82" s="74"/>
      <c r="AG82" s="74"/>
      <c r="AH82" s="74"/>
      <c r="AI82" s="74"/>
      <c r="AJ82" s="74"/>
      <c r="AK82" s="74"/>
      <c r="AL82" s="74"/>
      <c r="AM82" s="74"/>
      <c r="AN82" s="74"/>
      <c r="AO82" s="74"/>
      <c r="AP82" s="74"/>
      <c r="AQ82" s="74"/>
      <c r="AR82" s="74"/>
      <c r="AS82" s="74"/>
      <c r="AT82" s="74"/>
      <c r="AU82" s="74"/>
      <c r="AV82" s="74"/>
      <c r="AW82" s="74"/>
      <c r="AX82" s="74"/>
      <c r="AY82" s="74"/>
      <c r="AZ82" s="74"/>
      <c r="BA82" s="74"/>
      <c r="BB82" s="74"/>
      <c r="BC82" s="74"/>
      <c r="BD82" s="74"/>
      <c r="BE82" s="74"/>
      <c r="BF82" s="74"/>
      <c r="BG82" s="74"/>
      <c r="BH82" s="74"/>
      <c r="BI82" s="74"/>
      <c r="BJ82" s="74"/>
      <c r="BK82" s="75"/>
    </row>
    <row r="83" spans="1:63" ht="14.25" customHeight="1">
      <c r="A83" s="3"/>
      <c r="B83" s="34" t="s">
        <v>84</v>
      </c>
      <c r="C83" s="56">
        <v>0</v>
      </c>
      <c r="D83" s="56">
        <v>0.89485633099999995</v>
      </c>
      <c r="E83" s="56">
        <v>0</v>
      </c>
      <c r="F83" s="56">
        <v>0</v>
      </c>
      <c r="G83" s="56">
        <v>0</v>
      </c>
      <c r="H83" s="56">
        <v>1.1624125919999999</v>
      </c>
      <c r="I83" s="56">
        <v>2.1859534999999999E-2</v>
      </c>
      <c r="J83" s="56">
        <v>0</v>
      </c>
      <c r="K83" s="56">
        <v>0</v>
      </c>
      <c r="L83" s="56">
        <v>0.76061632300000004</v>
      </c>
      <c r="M83" s="56">
        <v>0</v>
      </c>
      <c r="N83" s="56">
        <v>0</v>
      </c>
      <c r="O83" s="56">
        <v>0</v>
      </c>
      <c r="P83" s="56">
        <v>0</v>
      </c>
      <c r="Q83" s="56">
        <v>0</v>
      </c>
      <c r="R83" s="56">
        <v>0.40157783899999999</v>
      </c>
      <c r="S83" s="56">
        <v>0</v>
      </c>
      <c r="T83" s="56">
        <v>0</v>
      </c>
      <c r="U83" s="56">
        <v>0</v>
      </c>
      <c r="V83" s="56">
        <v>1.2449710000000001E-3</v>
      </c>
      <c r="W83" s="56">
        <v>0</v>
      </c>
      <c r="X83" s="56">
        <v>0</v>
      </c>
      <c r="Y83" s="56">
        <v>0</v>
      </c>
      <c r="Z83" s="56">
        <v>0</v>
      </c>
      <c r="AA83" s="56">
        <v>0</v>
      </c>
      <c r="AB83" s="56">
        <v>0.288636434</v>
      </c>
      <c r="AC83" s="56">
        <v>0</v>
      </c>
      <c r="AD83" s="56">
        <v>0</v>
      </c>
      <c r="AE83" s="56">
        <v>0</v>
      </c>
      <c r="AF83" s="56">
        <v>0.98453038400000004</v>
      </c>
      <c r="AG83" s="56">
        <v>0</v>
      </c>
      <c r="AH83" s="56">
        <v>0</v>
      </c>
      <c r="AI83" s="56">
        <v>0</v>
      </c>
      <c r="AJ83" s="56">
        <v>0</v>
      </c>
      <c r="AK83" s="56">
        <v>0</v>
      </c>
      <c r="AL83" s="56">
        <v>2.124612E-2</v>
      </c>
      <c r="AM83" s="56">
        <v>0</v>
      </c>
      <c r="AN83" s="56">
        <v>0</v>
      </c>
      <c r="AO83" s="56">
        <v>0</v>
      </c>
      <c r="AP83" s="56">
        <v>1.1027052000000001E-2</v>
      </c>
      <c r="AQ83" s="56">
        <v>0</v>
      </c>
      <c r="AR83" s="56">
        <v>0</v>
      </c>
      <c r="AS83" s="56">
        <v>0</v>
      </c>
      <c r="AT83" s="56">
        <v>0</v>
      </c>
      <c r="AU83" s="56">
        <v>0</v>
      </c>
      <c r="AV83" s="56">
        <v>0.675657481</v>
      </c>
      <c r="AW83" s="56">
        <v>9.8095183000000002E-2</v>
      </c>
      <c r="AX83" s="56">
        <v>0</v>
      </c>
      <c r="AY83" s="56">
        <v>0</v>
      </c>
      <c r="AZ83" s="56">
        <v>0.50385320300000003</v>
      </c>
      <c r="BA83" s="56">
        <v>0</v>
      </c>
      <c r="BB83" s="56">
        <v>0</v>
      </c>
      <c r="BC83" s="56">
        <v>0</v>
      </c>
      <c r="BD83" s="56">
        <v>0</v>
      </c>
      <c r="BE83" s="56">
        <v>0</v>
      </c>
      <c r="BF83" s="56">
        <v>0.17527931799999999</v>
      </c>
      <c r="BG83" s="56">
        <v>0</v>
      </c>
      <c r="BH83" s="56">
        <v>0</v>
      </c>
      <c r="BI83" s="56">
        <v>0</v>
      </c>
      <c r="BJ83" s="56">
        <v>0.15286772700000001</v>
      </c>
      <c r="BK83" s="47">
        <f>SUM(C83:BJ83)</f>
        <v>6.1537604930000001</v>
      </c>
    </row>
    <row r="84" spans="1:63" ht="14.25" customHeight="1">
      <c r="A84" s="3"/>
      <c r="B84" s="34" t="s">
        <v>85</v>
      </c>
      <c r="C84" s="56">
        <v>0</v>
      </c>
      <c r="D84" s="56">
        <v>0.71037614299999996</v>
      </c>
      <c r="E84" s="56">
        <v>0</v>
      </c>
      <c r="F84" s="56">
        <v>0</v>
      </c>
      <c r="G84" s="56">
        <v>0</v>
      </c>
      <c r="H84" s="56">
        <v>1.801715299</v>
      </c>
      <c r="I84" s="56">
        <v>8.1929364810000003</v>
      </c>
      <c r="J84" s="56">
        <v>0</v>
      </c>
      <c r="K84" s="56">
        <v>0</v>
      </c>
      <c r="L84" s="56">
        <v>2.1213359180000002</v>
      </c>
      <c r="M84" s="56">
        <v>0</v>
      </c>
      <c r="N84" s="56">
        <v>0</v>
      </c>
      <c r="O84" s="56">
        <v>0</v>
      </c>
      <c r="P84" s="56">
        <v>0</v>
      </c>
      <c r="Q84" s="56">
        <v>0</v>
      </c>
      <c r="R84" s="56">
        <v>0.94239027399999997</v>
      </c>
      <c r="S84" s="56">
        <v>0</v>
      </c>
      <c r="T84" s="56">
        <v>0</v>
      </c>
      <c r="U84" s="56">
        <v>0</v>
      </c>
      <c r="V84" s="56">
        <v>0.13715235000000001</v>
      </c>
      <c r="W84" s="56">
        <v>0</v>
      </c>
      <c r="X84" s="56">
        <v>0</v>
      </c>
      <c r="Y84" s="56">
        <v>0</v>
      </c>
      <c r="Z84" s="56">
        <v>0</v>
      </c>
      <c r="AA84" s="56">
        <v>0</v>
      </c>
      <c r="AB84" s="56">
        <v>4.996774018</v>
      </c>
      <c r="AC84" s="56">
        <v>8.8519824999999996E-2</v>
      </c>
      <c r="AD84" s="56">
        <v>0</v>
      </c>
      <c r="AE84" s="56">
        <v>0</v>
      </c>
      <c r="AF84" s="56">
        <v>80.855216487000007</v>
      </c>
      <c r="AG84" s="56">
        <v>0</v>
      </c>
      <c r="AH84" s="56">
        <v>0</v>
      </c>
      <c r="AI84" s="56">
        <v>0</v>
      </c>
      <c r="AJ84" s="56">
        <v>0</v>
      </c>
      <c r="AK84" s="56">
        <v>0</v>
      </c>
      <c r="AL84" s="56">
        <v>0.42779782799999999</v>
      </c>
      <c r="AM84" s="56">
        <v>0</v>
      </c>
      <c r="AN84" s="56">
        <v>0</v>
      </c>
      <c r="AO84" s="56">
        <v>0</v>
      </c>
      <c r="AP84" s="56">
        <v>3.1090930819999998</v>
      </c>
      <c r="AQ84" s="56">
        <v>0</v>
      </c>
      <c r="AR84" s="56">
        <v>0</v>
      </c>
      <c r="AS84" s="56">
        <v>0</v>
      </c>
      <c r="AT84" s="56">
        <v>0</v>
      </c>
      <c r="AU84" s="56">
        <v>0</v>
      </c>
      <c r="AV84" s="56">
        <v>5.3279238160000002</v>
      </c>
      <c r="AW84" s="56">
        <v>4.3330534739999997</v>
      </c>
      <c r="AX84" s="56">
        <v>0</v>
      </c>
      <c r="AY84" s="56">
        <v>0</v>
      </c>
      <c r="AZ84" s="56">
        <v>13.143315181</v>
      </c>
      <c r="BA84" s="56">
        <v>0</v>
      </c>
      <c r="BB84" s="56">
        <v>0</v>
      </c>
      <c r="BC84" s="56">
        <v>0</v>
      </c>
      <c r="BD84" s="56">
        <v>0</v>
      </c>
      <c r="BE84" s="56">
        <v>0</v>
      </c>
      <c r="BF84" s="56">
        <v>1.2596193170000001</v>
      </c>
      <c r="BG84" s="56">
        <v>0.53717565199999995</v>
      </c>
      <c r="BH84" s="56">
        <v>0</v>
      </c>
      <c r="BI84" s="56">
        <v>0</v>
      </c>
      <c r="BJ84" s="56">
        <v>1.0012557230000001</v>
      </c>
      <c r="BK84" s="47">
        <f>SUM(C84:BJ84)</f>
        <v>128.98565086800002</v>
      </c>
    </row>
    <row r="85" spans="1:63">
      <c r="A85" s="3"/>
      <c r="B85" s="41" t="s">
        <v>86</v>
      </c>
      <c r="C85" s="56">
        <v>0</v>
      </c>
      <c r="D85" s="56">
        <v>0.54688246399999996</v>
      </c>
      <c r="E85" s="56">
        <v>0</v>
      </c>
      <c r="F85" s="56">
        <v>0</v>
      </c>
      <c r="G85" s="56">
        <v>0</v>
      </c>
      <c r="H85" s="56">
        <v>4.5139218779999997</v>
      </c>
      <c r="I85" s="56">
        <v>2.03963429</v>
      </c>
      <c r="J85" s="56">
        <v>0</v>
      </c>
      <c r="K85" s="56">
        <v>0</v>
      </c>
      <c r="L85" s="56">
        <v>14.315738984999999</v>
      </c>
      <c r="M85" s="56">
        <v>0</v>
      </c>
      <c r="N85" s="56">
        <v>0</v>
      </c>
      <c r="O85" s="56">
        <v>0</v>
      </c>
      <c r="P85" s="56">
        <v>0</v>
      </c>
      <c r="Q85" s="56">
        <v>0</v>
      </c>
      <c r="R85" s="56">
        <v>1.6000376709999999</v>
      </c>
      <c r="S85" s="56">
        <v>0</v>
      </c>
      <c r="T85" s="56">
        <v>0</v>
      </c>
      <c r="U85" s="56">
        <v>0</v>
      </c>
      <c r="V85" s="56">
        <v>2.0244833880000002</v>
      </c>
      <c r="W85" s="56">
        <v>0</v>
      </c>
      <c r="X85" s="56">
        <v>0</v>
      </c>
      <c r="Y85" s="56">
        <v>0</v>
      </c>
      <c r="Z85" s="56">
        <v>0</v>
      </c>
      <c r="AA85" s="56">
        <v>0</v>
      </c>
      <c r="AB85" s="56">
        <v>0.77507868099999999</v>
      </c>
      <c r="AC85" s="56">
        <v>0.19292216600000001</v>
      </c>
      <c r="AD85" s="56">
        <v>0</v>
      </c>
      <c r="AE85" s="56">
        <v>0</v>
      </c>
      <c r="AF85" s="56">
        <v>1.94583024</v>
      </c>
      <c r="AG85" s="56">
        <v>0</v>
      </c>
      <c r="AH85" s="56">
        <v>0</v>
      </c>
      <c r="AI85" s="56">
        <v>0</v>
      </c>
      <c r="AJ85" s="56">
        <v>0</v>
      </c>
      <c r="AK85" s="56">
        <v>0</v>
      </c>
      <c r="AL85" s="56">
        <v>4.6867865000000002E-2</v>
      </c>
      <c r="AM85" s="56">
        <v>0</v>
      </c>
      <c r="AN85" s="56">
        <v>0</v>
      </c>
      <c r="AO85" s="56">
        <v>0</v>
      </c>
      <c r="AP85" s="56">
        <v>4.8225954000000001E-2</v>
      </c>
      <c r="AQ85" s="56">
        <v>0</v>
      </c>
      <c r="AR85" s="56">
        <v>0</v>
      </c>
      <c r="AS85" s="56">
        <v>0</v>
      </c>
      <c r="AT85" s="56">
        <v>0</v>
      </c>
      <c r="AU85" s="56">
        <v>0</v>
      </c>
      <c r="AV85" s="56">
        <v>3.067214023</v>
      </c>
      <c r="AW85" s="56">
        <v>9.5435676999999997E-2</v>
      </c>
      <c r="AX85" s="56">
        <v>0</v>
      </c>
      <c r="AY85" s="56">
        <v>0</v>
      </c>
      <c r="AZ85" s="56">
        <v>4.2791370930000001</v>
      </c>
      <c r="BA85" s="56">
        <v>0</v>
      </c>
      <c r="BB85" s="56">
        <v>0</v>
      </c>
      <c r="BC85" s="56">
        <v>0</v>
      </c>
      <c r="BD85" s="56">
        <v>0</v>
      </c>
      <c r="BE85" s="56">
        <v>0</v>
      </c>
      <c r="BF85" s="56">
        <v>0.81082665799999998</v>
      </c>
      <c r="BG85" s="56">
        <v>0.35508458300000001</v>
      </c>
      <c r="BH85" s="56">
        <v>0</v>
      </c>
      <c r="BI85" s="56">
        <v>0</v>
      </c>
      <c r="BJ85" s="56">
        <v>0.62478122599999997</v>
      </c>
      <c r="BK85" s="47">
        <f>SUM(C85:BJ85)</f>
        <v>37.282102842</v>
      </c>
    </row>
    <row r="86" spans="1:63">
      <c r="A86" s="3"/>
      <c r="B86" s="41" t="s">
        <v>87</v>
      </c>
      <c r="C86" s="56">
        <v>0</v>
      </c>
      <c r="D86" s="56">
        <v>0.21553983099999999</v>
      </c>
      <c r="E86" s="56">
        <v>0</v>
      </c>
      <c r="F86" s="56">
        <v>0</v>
      </c>
      <c r="G86" s="56">
        <v>0</v>
      </c>
      <c r="H86" s="56">
        <v>0.98038850200000005</v>
      </c>
      <c r="I86" s="56">
        <v>3.538107186</v>
      </c>
      <c r="J86" s="56">
        <v>0</v>
      </c>
      <c r="K86" s="56">
        <v>0</v>
      </c>
      <c r="L86" s="56">
        <v>9.7362977419999996</v>
      </c>
      <c r="M86" s="56">
        <v>0</v>
      </c>
      <c r="N86" s="56">
        <v>0</v>
      </c>
      <c r="O86" s="56">
        <v>0</v>
      </c>
      <c r="P86" s="56">
        <v>0</v>
      </c>
      <c r="Q86" s="56">
        <v>0</v>
      </c>
      <c r="R86" s="56">
        <v>0.293614455</v>
      </c>
      <c r="S86" s="56">
        <v>0</v>
      </c>
      <c r="T86" s="56">
        <v>0</v>
      </c>
      <c r="U86" s="56">
        <v>0</v>
      </c>
      <c r="V86" s="56">
        <v>8.85204E-4</v>
      </c>
      <c r="W86" s="56">
        <v>0</v>
      </c>
      <c r="X86" s="56">
        <v>0</v>
      </c>
      <c r="Y86" s="56">
        <v>0</v>
      </c>
      <c r="Z86" s="56">
        <v>0</v>
      </c>
      <c r="AA86" s="56">
        <v>0</v>
      </c>
      <c r="AB86" s="56">
        <v>0.38905192</v>
      </c>
      <c r="AC86" s="56">
        <v>9.5737370000000006E-3</v>
      </c>
      <c r="AD86" s="56">
        <v>0</v>
      </c>
      <c r="AE86" s="56">
        <v>0</v>
      </c>
      <c r="AF86" s="56">
        <v>0.15820601500000001</v>
      </c>
      <c r="AG86" s="56">
        <v>0</v>
      </c>
      <c r="AH86" s="56">
        <v>0</v>
      </c>
      <c r="AI86" s="56">
        <v>0</v>
      </c>
      <c r="AJ86" s="56">
        <v>0</v>
      </c>
      <c r="AK86" s="56">
        <v>0</v>
      </c>
      <c r="AL86" s="56">
        <v>1.8795120000000001E-3</v>
      </c>
      <c r="AM86" s="56">
        <v>0</v>
      </c>
      <c r="AN86" s="56">
        <v>0</v>
      </c>
      <c r="AO86" s="56">
        <v>0</v>
      </c>
      <c r="AP86" s="56">
        <v>0</v>
      </c>
      <c r="AQ86" s="56">
        <v>0</v>
      </c>
      <c r="AR86" s="56">
        <v>0</v>
      </c>
      <c r="AS86" s="56">
        <v>0</v>
      </c>
      <c r="AT86" s="56">
        <v>0</v>
      </c>
      <c r="AU86" s="56">
        <v>0</v>
      </c>
      <c r="AV86" s="56">
        <v>4.3868524549999997</v>
      </c>
      <c r="AW86" s="56">
        <v>3.2490374530000001</v>
      </c>
      <c r="AX86" s="56">
        <v>0</v>
      </c>
      <c r="AY86" s="56">
        <v>0</v>
      </c>
      <c r="AZ86" s="56">
        <v>7.3721924090000002</v>
      </c>
      <c r="BA86" s="56">
        <v>0</v>
      </c>
      <c r="BB86" s="56">
        <v>0</v>
      </c>
      <c r="BC86" s="56">
        <v>0</v>
      </c>
      <c r="BD86" s="56">
        <v>0</v>
      </c>
      <c r="BE86" s="56">
        <v>0</v>
      </c>
      <c r="BF86" s="56">
        <v>1.5541318589999999</v>
      </c>
      <c r="BG86" s="56">
        <v>8.3299669000000007E-2</v>
      </c>
      <c r="BH86" s="56">
        <v>0</v>
      </c>
      <c r="BI86" s="56">
        <v>0</v>
      </c>
      <c r="BJ86" s="56">
        <v>0.233063456</v>
      </c>
      <c r="BK86" s="47">
        <f>SUM(C86:BJ86)</f>
        <v>32.202121405</v>
      </c>
    </row>
    <row r="87" spans="1:63">
      <c r="A87" s="3"/>
      <c r="B87" s="5" t="s">
        <v>76</v>
      </c>
      <c r="C87" s="31">
        <f>SUM(C83:C86)</f>
        <v>0</v>
      </c>
      <c r="D87" s="23">
        <f>SUM(D83:D86)</f>
        <v>2.367654769</v>
      </c>
      <c r="E87" s="23">
        <f t="shared" ref="E87:BI87" si="15">SUM(E83:E86)</f>
        <v>0</v>
      </c>
      <c r="F87" s="23">
        <f t="shared" si="15"/>
        <v>0</v>
      </c>
      <c r="G87" s="32">
        <f t="shared" si="15"/>
        <v>0</v>
      </c>
      <c r="H87" s="31">
        <f t="shared" si="15"/>
        <v>8.4584382710000003</v>
      </c>
      <c r="I87" s="23">
        <f t="shared" si="15"/>
        <v>13.792537492000001</v>
      </c>
      <c r="J87" s="23">
        <f t="shared" si="15"/>
        <v>0</v>
      </c>
      <c r="K87" s="23">
        <f t="shared" si="15"/>
        <v>0</v>
      </c>
      <c r="L87" s="32">
        <f t="shared" si="15"/>
        <v>26.933988968000001</v>
      </c>
      <c r="M87" s="31">
        <f t="shared" si="15"/>
        <v>0</v>
      </c>
      <c r="N87" s="23">
        <f t="shared" si="15"/>
        <v>0</v>
      </c>
      <c r="O87" s="23">
        <f t="shared" si="15"/>
        <v>0</v>
      </c>
      <c r="P87" s="23">
        <f t="shared" si="15"/>
        <v>0</v>
      </c>
      <c r="Q87" s="32">
        <f t="shared" si="15"/>
        <v>0</v>
      </c>
      <c r="R87" s="31">
        <f t="shared" si="15"/>
        <v>3.237620239</v>
      </c>
      <c r="S87" s="23">
        <f t="shared" si="15"/>
        <v>0</v>
      </c>
      <c r="T87" s="23">
        <f t="shared" si="15"/>
        <v>0</v>
      </c>
      <c r="U87" s="23">
        <f t="shared" si="15"/>
        <v>0</v>
      </c>
      <c r="V87" s="32">
        <f t="shared" si="15"/>
        <v>2.1637659130000002</v>
      </c>
      <c r="W87" s="31">
        <f t="shared" si="15"/>
        <v>0</v>
      </c>
      <c r="X87" s="23">
        <f t="shared" si="15"/>
        <v>0</v>
      </c>
      <c r="Y87" s="23">
        <f t="shared" si="15"/>
        <v>0</v>
      </c>
      <c r="Z87" s="23">
        <f t="shared" si="15"/>
        <v>0</v>
      </c>
      <c r="AA87" s="32">
        <f t="shared" si="15"/>
        <v>0</v>
      </c>
      <c r="AB87" s="31">
        <f t="shared" si="15"/>
        <v>6.4495410529999999</v>
      </c>
      <c r="AC87" s="23">
        <f t="shared" si="15"/>
        <v>0.29101572800000003</v>
      </c>
      <c r="AD87" s="23">
        <f t="shared" si="15"/>
        <v>0</v>
      </c>
      <c r="AE87" s="23">
        <f t="shared" si="15"/>
        <v>0</v>
      </c>
      <c r="AF87" s="32">
        <f t="shared" si="15"/>
        <v>83.943783126000014</v>
      </c>
      <c r="AG87" s="31">
        <f t="shared" si="15"/>
        <v>0</v>
      </c>
      <c r="AH87" s="23">
        <f t="shared" si="15"/>
        <v>0</v>
      </c>
      <c r="AI87" s="23">
        <f t="shared" si="15"/>
        <v>0</v>
      </c>
      <c r="AJ87" s="23">
        <f t="shared" si="15"/>
        <v>0</v>
      </c>
      <c r="AK87" s="32">
        <f t="shared" si="15"/>
        <v>0</v>
      </c>
      <c r="AL87" s="31">
        <f t="shared" si="15"/>
        <v>0.49779132500000001</v>
      </c>
      <c r="AM87" s="23">
        <f t="shared" si="15"/>
        <v>0</v>
      </c>
      <c r="AN87" s="23">
        <f t="shared" si="15"/>
        <v>0</v>
      </c>
      <c r="AO87" s="23">
        <f t="shared" si="15"/>
        <v>0</v>
      </c>
      <c r="AP87" s="32">
        <f t="shared" si="15"/>
        <v>3.1683460879999998</v>
      </c>
      <c r="AQ87" s="31">
        <f t="shared" si="15"/>
        <v>0</v>
      </c>
      <c r="AR87" s="23">
        <f t="shared" si="15"/>
        <v>0</v>
      </c>
      <c r="AS87" s="23">
        <f t="shared" si="15"/>
        <v>0</v>
      </c>
      <c r="AT87" s="23">
        <f t="shared" si="15"/>
        <v>0</v>
      </c>
      <c r="AU87" s="32">
        <f t="shared" si="15"/>
        <v>0</v>
      </c>
      <c r="AV87" s="31">
        <f t="shared" si="15"/>
        <v>13.457647775</v>
      </c>
      <c r="AW87" s="23">
        <f t="shared" si="15"/>
        <v>7.7756217870000004</v>
      </c>
      <c r="AX87" s="23">
        <f t="shared" si="15"/>
        <v>0</v>
      </c>
      <c r="AY87" s="23">
        <f t="shared" si="15"/>
        <v>0</v>
      </c>
      <c r="AZ87" s="32">
        <f t="shared" si="15"/>
        <v>25.298497886</v>
      </c>
      <c r="BA87" s="31">
        <f t="shared" si="15"/>
        <v>0</v>
      </c>
      <c r="BB87" s="23">
        <f t="shared" si="15"/>
        <v>0</v>
      </c>
      <c r="BC87" s="23">
        <f t="shared" si="15"/>
        <v>0</v>
      </c>
      <c r="BD87" s="23">
        <f t="shared" si="15"/>
        <v>0</v>
      </c>
      <c r="BE87" s="32">
        <f t="shared" si="15"/>
        <v>0</v>
      </c>
      <c r="BF87" s="31">
        <f t="shared" si="15"/>
        <v>3.799857152</v>
      </c>
      <c r="BG87" s="23">
        <f t="shared" si="15"/>
        <v>0.97555990399999992</v>
      </c>
      <c r="BH87" s="23">
        <f t="shared" si="15"/>
        <v>0</v>
      </c>
      <c r="BI87" s="23">
        <f t="shared" si="15"/>
        <v>0</v>
      </c>
      <c r="BJ87" s="32">
        <f>SUM(BJ83:BJ86)</f>
        <v>2.0119681320000002</v>
      </c>
      <c r="BK87" s="32">
        <f>SUM(BK83:BK86)</f>
        <v>204.62363560800003</v>
      </c>
    </row>
    <row r="88" spans="1:63" ht="4.5" customHeight="1">
      <c r="A88" s="3"/>
      <c r="B88" s="7"/>
      <c r="C88" s="107"/>
      <c r="D88" s="108"/>
      <c r="E88" s="108"/>
      <c r="F88" s="108"/>
      <c r="G88" s="108"/>
      <c r="H88" s="108"/>
      <c r="I88" s="108"/>
      <c r="J88" s="108"/>
      <c r="K88" s="108"/>
      <c r="L88" s="108"/>
      <c r="M88" s="108"/>
      <c r="N88" s="108"/>
      <c r="O88" s="108"/>
      <c r="P88" s="108"/>
      <c r="Q88" s="108"/>
      <c r="R88" s="108"/>
      <c r="S88" s="108"/>
      <c r="T88" s="108"/>
      <c r="U88" s="108"/>
      <c r="V88" s="108"/>
      <c r="W88" s="108"/>
      <c r="X88" s="108"/>
      <c r="Y88" s="108"/>
      <c r="Z88" s="108"/>
      <c r="AA88" s="108"/>
      <c r="AB88" s="108"/>
      <c r="AC88" s="108"/>
      <c r="AD88" s="108"/>
      <c r="AE88" s="108"/>
      <c r="AF88" s="108"/>
      <c r="AG88" s="108"/>
      <c r="AH88" s="108"/>
      <c r="AI88" s="108"/>
      <c r="AJ88" s="108"/>
      <c r="AK88" s="108"/>
      <c r="AL88" s="108"/>
      <c r="AM88" s="108"/>
      <c r="AN88" s="108"/>
      <c r="AO88" s="108"/>
      <c r="AP88" s="108"/>
      <c r="AQ88" s="108"/>
      <c r="AR88" s="108"/>
      <c r="AS88" s="108"/>
      <c r="AT88" s="108"/>
      <c r="AU88" s="108"/>
      <c r="AV88" s="108"/>
      <c r="AW88" s="108"/>
      <c r="AX88" s="108"/>
      <c r="AY88" s="108"/>
      <c r="AZ88" s="108"/>
      <c r="BA88" s="108"/>
      <c r="BB88" s="108"/>
      <c r="BC88" s="108"/>
      <c r="BD88" s="108"/>
      <c r="BE88" s="108"/>
      <c r="BF88" s="108"/>
      <c r="BG88" s="108"/>
      <c r="BH88" s="108"/>
      <c r="BI88" s="108"/>
      <c r="BJ88" s="108"/>
      <c r="BK88" s="109"/>
    </row>
    <row r="89" spans="1:63">
      <c r="A89" s="3"/>
      <c r="B89" s="8" t="s">
        <v>88</v>
      </c>
      <c r="C89" s="23">
        <f t="shared" ref="C89:BJ89" si="16">C38+C65+C70+C79+C87</f>
        <v>0</v>
      </c>
      <c r="D89" s="23">
        <f t="shared" si="16"/>
        <v>748.39632736499993</v>
      </c>
      <c r="E89" s="23">
        <f t="shared" si="16"/>
        <v>0</v>
      </c>
      <c r="F89" s="23">
        <f t="shared" si="16"/>
        <v>0</v>
      </c>
      <c r="G89" s="23">
        <f t="shared" si="16"/>
        <v>0</v>
      </c>
      <c r="H89" s="23">
        <f t="shared" si="16"/>
        <v>4425.4946692630001</v>
      </c>
      <c r="I89" s="23">
        <f t="shared" si="16"/>
        <v>30603.524962358002</v>
      </c>
      <c r="J89" s="23">
        <f t="shared" si="16"/>
        <v>2458.4002142139998</v>
      </c>
      <c r="K89" s="23">
        <f t="shared" si="16"/>
        <v>0</v>
      </c>
      <c r="L89" s="23">
        <f t="shared" si="16"/>
        <v>5399.8857709210015</v>
      </c>
      <c r="M89" s="23">
        <f t="shared" si="16"/>
        <v>0</v>
      </c>
      <c r="N89" s="23">
        <f t="shared" si="16"/>
        <v>0</v>
      </c>
      <c r="O89" s="23">
        <f t="shared" si="16"/>
        <v>0</v>
      </c>
      <c r="P89" s="23">
        <f t="shared" si="16"/>
        <v>0</v>
      </c>
      <c r="Q89" s="23">
        <f t="shared" si="16"/>
        <v>0</v>
      </c>
      <c r="R89" s="23">
        <f t="shared" si="16"/>
        <v>2021.6751445739999</v>
      </c>
      <c r="S89" s="23">
        <f t="shared" si="16"/>
        <v>1232.4098718309999</v>
      </c>
      <c r="T89" s="23">
        <f t="shared" si="16"/>
        <v>28.174101239000002</v>
      </c>
      <c r="U89" s="23">
        <f t="shared" si="16"/>
        <v>0</v>
      </c>
      <c r="V89" s="23">
        <f t="shared" si="16"/>
        <v>555.0287862969999</v>
      </c>
      <c r="W89" s="23">
        <f t="shared" si="16"/>
        <v>0</v>
      </c>
      <c r="X89" s="23">
        <f t="shared" si="16"/>
        <v>0</v>
      </c>
      <c r="Y89" s="23">
        <f t="shared" si="16"/>
        <v>0</v>
      </c>
      <c r="Z89" s="23">
        <f t="shared" si="16"/>
        <v>0</v>
      </c>
      <c r="AA89" s="23">
        <f t="shared" si="16"/>
        <v>0</v>
      </c>
      <c r="AB89" s="23">
        <f t="shared" si="16"/>
        <v>499.37082192200012</v>
      </c>
      <c r="AC89" s="23">
        <f t="shared" si="16"/>
        <v>275.39670149</v>
      </c>
      <c r="AD89" s="23">
        <f t="shared" si="16"/>
        <v>0</v>
      </c>
      <c r="AE89" s="23">
        <f t="shared" si="16"/>
        <v>0</v>
      </c>
      <c r="AF89" s="23">
        <f t="shared" si="16"/>
        <v>6205.7573136430001</v>
      </c>
      <c r="AG89" s="23">
        <f t="shared" si="16"/>
        <v>0</v>
      </c>
      <c r="AH89" s="23">
        <f t="shared" si="16"/>
        <v>0</v>
      </c>
      <c r="AI89" s="23">
        <f t="shared" si="16"/>
        <v>0</v>
      </c>
      <c r="AJ89" s="23">
        <f t="shared" si="16"/>
        <v>0</v>
      </c>
      <c r="AK89" s="23">
        <f t="shared" si="16"/>
        <v>0</v>
      </c>
      <c r="AL89" s="23">
        <f t="shared" si="16"/>
        <v>34.597299968999998</v>
      </c>
      <c r="AM89" s="23">
        <f t="shared" si="16"/>
        <v>27.851819928999998</v>
      </c>
      <c r="AN89" s="23">
        <f t="shared" si="16"/>
        <v>0</v>
      </c>
      <c r="AO89" s="23">
        <f t="shared" si="16"/>
        <v>0</v>
      </c>
      <c r="AP89" s="23">
        <f t="shared" si="16"/>
        <v>205.01566750800001</v>
      </c>
      <c r="AQ89" s="23">
        <f t="shared" si="16"/>
        <v>0</v>
      </c>
      <c r="AR89" s="23">
        <f t="shared" si="16"/>
        <v>88.706689428999994</v>
      </c>
      <c r="AS89" s="23">
        <f t="shared" si="16"/>
        <v>0</v>
      </c>
      <c r="AT89" s="23">
        <f t="shared" si="16"/>
        <v>0</v>
      </c>
      <c r="AU89" s="23">
        <f t="shared" si="16"/>
        <v>0</v>
      </c>
      <c r="AV89" s="23">
        <f t="shared" si="16"/>
        <v>22699.599401558</v>
      </c>
      <c r="AW89" s="23">
        <f t="shared" si="16"/>
        <v>5405.8968131540014</v>
      </c>
      <c r="AX89" s="23">
        <f t="shared" si="16"/>
        <v>1.482565613</v>
      </c>
      <c r="AY89" s="23">
        <f t="shared" si="16"/>
        <v>4.1291572999999998E-2</v>
      </c>
      <c r="AZ89" s="35">
        <f t="shared" si="16"/>
        <v>20484.775573810995</v>
      </c>
      <c r="BA89" s="23">
        <f t="shared" si="16"/>
        <v>0</v>
      </c>
      <c r="BB89" s="23">
        <f t="shared" si="16"/>
        <v>0</v>
      </c>
      <c r="BC89" s="23">
        <f t="shared" si="16"/>
        <v>0</v>
      </c>
      <c r="BD89" s="23">
        <f t="shared" si="16"/>
        <v>0</v>
      </c>
      <c r="BE89" s="23">
        <f t="shared" si="16"/>
        <v>0</v>
      </c>
      <c r="BF89" s="23">
        <f t="shared" si="16"/>
        <v>7897.857711538999</v>
      </c>
      <c r="BG89" s="23">
        <f t="shared" si="16"/>
        <v>386.139443949</v>
      </c>
      <c r="BH89" s="23">
        <f t="shared" si="16"/>
        <v>5.7156244099999993</v>
      </c>
      <c r="BI89" s="23">
        <f t="shared" si="16"/>
        <v>0</v>
      </c>
      <c r="BJ89" s="23">
        <f t="shared" si="16"/>
        <v>2542.8976068040001</v>
      </c>
      <c r="BK89" s="23">
        <f>BK38+BK65+BK70+BK79+BK87</f>
        <v>114234.09219436299</v>
      </c>
    </row>
    <row r="90" spans="1:63" ht="4.5" customHeight="1">
      <c r="A90" s="3"/>
      <c r="B90" s="8"/>
      <c r="C90" s="110"/>
      <c r="D90" s="74"/>
      <c r="E90" s="74"/>
      <c r="F90" s="74"/>
      <c r="G90" s="74"/>
      <c r="H90" s="74"/>
      <c r="I90" s="74"/>
      <c r="J90" s="74"/>
      <c r="K90" s="74"/>
      <c r="L90" s="74"/>
      <c r="M90" s="74"/>
      <c r="N90" s="74"/>
      <c r="O90" s="74"/>
      <c r="P90" s="74"/>
      <c r="Q90" s="74"/>
      <c r="R90" s="74"/>
      <c r="S90" s="74"/>
      <c r="T90" s="74"/>
      <c r="U90" s="74"/>
      <c r="V90" s="74"/>
      <c r="W90" s="74"/>
      <c r="X90" s="74"/>
      <c r="Y90" s="74"/>
      <c r="Z90" s="74"/>
      <c r="AA90" s="74"/>
      <c r="AB90" s="74"/>
      <c r="AC90" s="74"/>
      <c r="AD90" s="74"/>
      <c r="AE90" s="74"/>
      <c r="AF90" s="74"/>
      <c r="AG90" s="74"/>
      <c r="AH90" s="74"/>
      <c r="AI90" s="74"/>
      <c r="AJ90" s="74"/>
      <c r="AK90" s="74"/>
      <c r="AL90" s="74"/>
      <c r="AM90" s="74"/>
      <c r="AN90" s="74"/>
      <c r="AO90" s="74"/>
      <c r="AP90" s="74"/>
      <c r="AQ90" s="74"/>
      <c r="AR90" s="74"/>
      <c r="AS90" s="74"/>
      <c r="AT90" s="74"/>
      <c r="AU90" s="74"/>
      <c r="AV90" s="74"/>
      <c r="AW90" s="74"/>
      <c r="AX90" s="74"/>
      <c r="AY90" s="74"/>
      <c r="AZ90" s="74"/>
      <c r="BA90" s="74"/>
      <c r="BB90" s="74"/>
      <c r="BC90" s="74"/>
      <c r="BD90" s="74"/>
      <c r="BE90" s="74"/>
      <c r="BF90" s="74"/>
      <c r="BG90" s="74"/>
      <c r="BH90" s="74"/>
      <c r="BI90" s="74"/>
      <c r="BJ90" s="74"/>
      <c r="BK90" s="111"/>
    </row>
    <row r="91" spans="1:63" ht="14.25" customHeight="1">
      <c r="A91" s="3" t="s">
        <v>89</v>
      </c>
      <c r="B91" s="67" t="s">
        <v>90</v>
      </c>
      <c r="C91" s="110"/>
      <c r="D91" s="74"/>
      <c r="E91" s="74"/>
      <c r="F91" s="74"/>
      <c r="G91" s="74"/>
      <c r="H91" s="74"/>
      <c r="I91" s="74"/>
      <c r="J91" s="74"/>
      <c r="K91" s="74"/>
      <c r="L91" s="74"/>
      <c r="M91" s="74"/>
      <c r="N91" s="74"/>
      <c r="O91" s="74"/>
      <c r="P91" s="74"/>
      <c r="Q91" s="74"/>
      <c r="R91" s="74"/>
      <c r="S91" s="74"/>
      <c r="T91" s="74"/>
      <c r="U91" s="74"/>
      <c r="V91" s="74"/>
      <c r="W91" s="74"/>
      <c r="X91" s="74"/>
      <c r="Y91" s="74"/>
      <c r="Z91" s="74"/>
      <c r="AA91" s="74"/>
      <c r="AB91" s="74"/>
      <c r="AC91" s="74"/>
      <c r="AD91" s="74"/>
      <c r="AE91" s="74"/>
      <c r="AF91" s="74"/>
      <c r="AG91" s="74"/>
      <c r="AH91" s="74"/>
      <c r="AI91" s="74"/>
      <c r="AJ91" s="74"/>
      <c r="AK91" s="74"/>
      <c r="AL91" s="74"/>
      <c r="AM91" s="74"/>
      <c r="AN91" s="74"/>
      <c r="AO91" s="74"/>
      <c r="AP91" s="74"/>
      <c r="AQ91" s="74"/>
      <c r="AR91" s="74"/>
      <c r="AS91" s="74"/>
      <c r="AT91" s="74"/>
      <c r="AU91" s="74"/>
      <c r="AV91" s="74"/>
      <c r="AW91" s="74"/>
      <c r="AX91" s="74"/>
      <c r="AY91" s="74"/>
      <c r="AZ91" s="74"/>
      <c r="BA91" s="74"/>
      <c r="BB91" s="74"/>
      <c r="BC91" s="74"/>
      <c r="BD91" s="74"/>
      <c r="BE91" s="74"/>
      <c r="BF91" s="74"/>
      <c r="BG91" s="74"/>
      <c r="BH91" s="74"/>
      <c r="BI91" s="74"/>
      <c r="BJ91" s="74"/>
      <c r="BK91" s="111"/>
    </row>
    <row r="92" spans="1:63" ht="14.25" customHeight="1">
      <c r="A92" s="3"/>
      <c r="B92" s="25" t="s">
        <v>91</v>
      </c>
      <c r="C92" s="56">
        <v>0</v>
      </c>
      <c r="D92" s="56">
        <v>0.89716649599999998</v>
      </c>
      <c r="E92" s="56">
        <v>0</v>
      </c>
      <c r="F92" s="56">
        <v>0</v>
      </c>
      <c r="G92" s="56">
        <v>0</v>
      </c>
      <c r="H92" s="56">
        <v>2.3842318000000001E-2</v>
      </c>
      <c r="I92" s="56">
        <v>0</v>
      </c>
      <c r="J92" s="56">
        <v>0</v>
      </c>
      <c r="K92" s="56">
        <v>0</v>
      </c>
      <c r="L92" s="56">
        <v>6.6013820000000003E-3</v>
      </c>
      <c r="M92" s="56">
        <v>0</v>
      </c>
      <c r="N92" s="56">
        <v>0</v>
      </c>
      <c r="O92" s="56">
        <v>0</v>
      </c>
      <c r="P92" s="56">
        <v>0</v>
      </c>
      <c r="Q92" s="56">
        <v>0</v>
      </c>
      <c r="R92" s="56">
        <v>2.6634209999999998E-2</v>
      </c>
      <c r="S92" s="56">
        <v>0</v>
      </c>
      <c r="T92" s="56">
        <v>0</v>
      </c>
      <c r="U92" s="56">
        <v>0</v>
      </c>
      <c r="V92" s="56">
        <v>0</v>
      </c>
      <c r="W92" s="56">
        <v>0</v>
      </c>
      <c r="X92" s="56">
        <v>0</v>
      </c>
      <c r="Y92" s="56">
        <v>0</v>
      </c>
      <c r="Z92" s="56">
        <v>0</v>
      </c>
      <c r="AA92" s="56">
        <v>0</v>
      </c>
      <c r="AB92" s="56">
        <v>0.52157627500000003</v>
      </c>
      <c r="AC92" s="56">
        <v>0</v>
      </c>
      <c r="AD92" s="56">
        <v>0</v>
      </c>
      <c r="AE92" s="56">
        <v>0</v>
      </c>
      <c r="AF92" s="56">
        <v>24.065442773000001</v>
      </c>
      <c r="AG92" s="56">
        <v>0</v>
      </c>
      <c r="AH92" s="56">
        <v>0</v>
      </c>
      <c r="AI92" s="56">
        <v>0</v>
      </c>
      <c r="AJ92" s="56">
        <v>0</v>
      </c>
      <c r="AK92" s="56">
        <v>0</v>
      </c>
      <c r="AL92" s="56">
        <v>2.1577901E-2</v>
      </c>
      <c r="AM92" s="56">
        <v>0</v>
      </c>
      <c r="AN92" s="56">
        <v>0</v>
      </c>
      <c r="AO92" s="56">
        <v>0</v>
      </c>
      <c r="AP92" s="56">
        <v>0.75468192599999995</v>
      </c>
      <c r="AQ92" s="56">
        <v>0</v>
      </c>
      <c r="AR92" s="56">
        <v>0</v>
      </c>
      <c r="AS92" s="56">
        <v>0</v>
      </c>
      <c r="AT92" s="56">
        <v>0</v>
      </c>
      <c r="AU92" s="56">
        <v>0</v>
      </c>
      <c r="AV92" s="56">
        <v>9.9341140999999994E-2</v>
      </c>
      <c r="AW92" s="56">
        <v>0</v>
      </c>
      <c r="AX92" s="56">
        <v>0</v>
      </c>
      <c r="AY92" s="56">
        <v>0</v>
      </c>
      <c r="AZ92" s="56">
        <v>0.33952706700000002</v>
      </c>
      <c r="BA92" s="56">
        <v>0</v>
      </c>
      <c r="BB92" s="56">
        <v>0</v>
      </c>
      <c r="BC92" s="56">
        <v>0</v>
      </c>
      <c r="BD92" s="56">
        <v>0</v>
      </c>
      <c r="BE92" s="56">
        <v>0</v>
      </c>
      <c r="BF92" s="56">
        <v>2.1641189999999999E-3</v>
      </c>
      <c r="BG92" s="56">
        <v>0</v>
      </c>
      <c r="BH92" s="56">
        <v>0</v>
      </c>
      <c r="BI92" s="56">
        <v>0</v>
      </c>
      <c r="BJ92" s="56">
        <v>0</v>
      </c>
      <c r="BK92" s="47">
        <f>SUM(C92:BJ92)</f>
        <v>26.758555608000002</v>
      </c>
    </row>
    <row r="93" spans="1:63" ht="14.25" customHeight="1">
      <c r="A93" s="3"/>
      <c r="B93" s="68" t="s">
        <v>92</v>
      </c>
      <c r="C93" s="56">
        <v>0</v>
      </c>
      <c r="D93" s="56">
        <v>1.402110274</v>
      </c>
      <c r="E93" s="56">
        <v>0</v>
      </c>
      <c r="F93" s="56">
        <v>0</v>
      </c>
      <c r="G93" s="56">
        <v>0</v>
      </c>
      <c r="H93" s="56">
        <v>0.29240728100000002</v>
      </c>
      <c r="I93" s="56">
        <v>5.1197409999999997E-3</v>
      </c>
      <c r="J93" s="56">
        <v>0</v>
      </c>
      <c r="K93" s="56">
        <v>0</v>
      </c>
      <c r="L93" s="56">
        <v>0.46066307400000001</v>
      </c>
      <c r="M93" s="56">
        <v>0</v>
      </c>
      <c r="N93" s="56">
        <v>0</v>
      </c>
      <c r="O93" s="56">
        <v>0</v>
      </c>
      <c r="P93" s="56">
        <v>0</v>
      </c>
      <c r="Q93" s="56">
        <v>0</v>
      </c>
      <c r="R93" s="56">
        <v>0.14366812700000001</v>
      </c>
      <c r="S93" s="56">
        <v>0</v>
      </c>
      <c r="T93" s="56">
        <v>0</v>
      </c>
      <c r="U93" s="56">
        <v>0</v>
      </c>
      <c r="V93" s="56">
        <v>0</v>
      </c>
      <c r="W93" s="56">
        <v>0</v>
      </c>
      <c r="X93" s="56">
        <v>0</v>
      </c>
      <c r="Y93" s="56">
        <v>0</v>
      </c>
      <c r="Z93" s="56">
        <v>0</v>
      </c>
      <c r="AA93" s="56">
        <v>0</v>
      </c>
      <c r="AB93" s="56">
        <v>1.7151050059999999</v>
      </c>
      <c r="AC93" s="56">
        <v>0</v>
      </c>
      <c r="AD93" s="56">
        <v>0</v>
      </c>
      <c r="AE93" s="56">
        <v>0</v>
      </c>
      <c r="AF93" s="56">
        <v>28.433968870000001</v>
      </c>
      <c r="AG93" s="56">
        <v>0</v>
      </c>
      <c r="AH93" s="56">
        <v>0</v>
      </c>
      <c r="AI93" s="56">
        <v>0</v>
      </c>
      <c r="AJ93" s="56">
        <v>0</v>
      </c>
      <c r="AK93" s="56">
        <v>0</v>
      </c>
      <c r="AL93" s="56">
        <v>0.493163621</v>
      </c>
      <c r="AM93" s="56">
        <v>0</v>
      </c>
      <c r="AN93" s="56">
        <v>0</v>
      </c>
      <c r="AO93" s="56">
        <v>0</v>
      </c>
      <c r="AP93" s="56">
        <v>1.217766302</v>
      </c>
      <c r="AQ93" s="56">
        <v>0</v>
      </c>
      <c r="AR93" s="56">
        <v>0</v>
      </c>
      <c r="AS93" s="56">
        <v>0</v>
      </c>
      <c r="AT93" s="56">
        <v>0</v>
      </c>
      <c r="AU93" s="56">
        <v>0</v>
      </c>
      <c r="AV93" s="56">
        <v>1.3635025519999999</v>
      </c>
      <c r="AW93" s="56">
        <v>1.4168754750000001</v>
      </c>
      <c r="AX93" s="56">
        <v>0</v>
      </c>
      <c r="AY93" s="56">
        <v>0</v>
      </c>
      <c r="AZ93" s="56">
        <v>3.80462795</v>
      </c>
      <c r="BA93" s="56">
        <v>0</v>
      </c>
      <c r="BB93" s="56">
        <v>0</v>
      </c>
      <c r="BC93" s="56">
        <v>0</v>
      </c>
      <c r="BD93" s="56">
        <v>0</v>
      </c>
      <c r="BE93" s="56">
        <v>0</v>
      </c>
      <c r="BF93" s="56">
        <v>0.19929361100000001</v>
      </c>
      <c r="BG93" s="56">
        <v>0</v>
      </c>
      <c r="BH93" s="56">
        <v>0</v>
      </c>
      <c r="BI93" s="56">
        <v>0</v>
      </c>
      <c r="BJ93" s="56">
        <v>0.38646306899999999</v>
      </c>
      <c r="BK93" s="47">
        <f>SUM(C93:BJ93)</f>
        <v>41.334734953000002</v>
      </c>
    </row>
    <row r="94" spans="1:63">
      <c r="A94" s="3"/>
      <c r="B94" s="68" t="s">
        <v>93</v>
      </c>
      <c r="C94" s="56">
        <v>0</v>
      </c>
      <c r="D94" s="56">
        <v>1.3419782440000001</v>
      </c>
      <c r="E94" s="56">
        <v>0</v>
      </c>
      <c r="F94" s="56">
        <v>0</v>
      </c>
      <c r="G94" s="56">
        <v>0</v>
      </c>
      <c r="H94" s="56">
        <v>0.14138689800000001</v>
      </c>
      <c r="I94" s="56">
        <v>6.6188800000000002E-4</v>
      </c>
      <c r="J94" s="56">
        <v>0</v>
      </c>
      <c r="K94" s="56">
        <v>0</v>
      </c>
      <c r="L94" s="56">
        <v>0.64185453699999995</v>
      </c>
      <c r="M94" s="56">
        <v>0</v>
      </c>
      <c r="N94" s="56">
        <v>0</v>
      </c>
      <c r="O94" s="56">
        <v>0</v>
      </c>
      <c r="P94" s="56">
        <v>0</v>
      </c>
      <c r="Q94" s="56">
        <v>0</v>
      </c>
      <c r="R94" s="56">
        <v>6.4145878000000003E-2</v>
      </c>
      <c r="S94" s="56">
        <v>0</v>
      </c>
      <c r="T94" s="56">
        <v>0</v>
      </c>
      <c r="U94" s="56">
        <v>0</v>
      </c>
      <c r="V94" s="56">
        <v>4.8091979999999998E-3</v>
      </c>
      <c r="W94" s="56">
        <v>0</v>
      </c>
      <c r="X94" s="56">
        <v>0</v>
      </c>
      <c r="Y94" s="56">
        <v>0</v>
      </c>
      <c r="Z94" s="56">
        <v>0</v>
      </c>
      <c r="AA94" s="56">
        <v>0</v>
      </c>
      <c r="AB94" s="56">
        <v>1.089893982</v>
      </c>
      <c r="AC94" s="56">
        <v>0.443802058</v>
      </c>
      <c r="AD94" s="56">
        <v>0</v>
      </c>
      <c r="AE94" s="56">
        <v>0</v>
      </c>
      <c r="AF94" s="56">
        <v>41.731275515</v>
      </c>
      <c r="AG94" s="56">
        <v>0</v>
      </c>
      <c r="AH94" s="56">
        <v>0</v>
      </c>
      <c r="AI94" s="56">
        <v>0</v>
      </c>
      <c r="AJ94" s="56">
        <v>0</v>
      </c>
      <c r="AK94" s="56">
        <v>0</v>
      </c>
      <c r="AL94" s="56">
        <v>6.6461838999999995E-2</v>
      </c>
      <c r="AM94" s="56">
        <v>0</v>
      </c>
      <c r="AN94" s="56">
        <v>0</v>
      </c>
      <c r="AO94" s="56">
        <v>0</v>
      </c>
      <c r="AP94" s="56">
        <v>1.2533808150000001</v>
      </c>
      <c r="AQ94" s="56">
        <v>0</v>
      </c>
      <c r="AR94" s="56">
        <v>0</v>
      </c>
      <c r="AS94" s="56">
        <v>0</v>
      </c>
      <c r="AT94" s="56">
        <v>0</v>
      </c>
      <c r="AU94" s="56">
        <v>0</v>
      </c>
      <c r="AV94" s="56">
        <v>1.356974804</v>
      </c>
      <c r="AW94" s="56">
        <v>0.462156558</v>
      </c>
      <c r="AX94" s="56">
        <v>0</v>
      </c>
      <c r="AY94" s="56">
        <v>0</v>
      </c>
      <c r="AZ94" s="56">
        <v>8.4747388600000004</v>
      </c>
      <c r="BA94" s="56">
        <v>0</v>
      </c>
      <c r="BB94" s="56">
        <v>0</v>
      </c>
      <c r="BC94" s="56">
        <v>0</v>
      </c>
      <c r="BD94" s="56">
        <v>0</v>
      </c>
      <c r="BE94" s="56">
        <v>0</v>
      </c>
      <c r="BF94" s="56">
        <v>5.2817050999999997E-2</v>
      </c>
      <c r="BG94" s="56">
        <v>0.76955225699999996</v>
      </c>
      <c r="BH94" s="56">
        <v>0</v>
      </c>
      <c r="BI94" s="56">
        <v>0</v>
      </c>
      <c r="BJ94" s="56">
        <v>9.7937723000000004E-2</v>
      </c>
      <c r="BK94" s="47">
        <f>SUM(C94:BJ94)</f>
        <v>57.993828104999992</v>
      </c>
    </row>
    <row r="95" spans="1:63" ht="13.5" thickBot="1">
      <c r="A95" s="9"/>
      <c r="B95" s="30" t="s">
        <v>76</v>
      </c>
      <c r="C95" s="42">
        <f>SUM(C92:C94)</f>
        <v>0</v>
      </c>
      <c r="D95" s="43">
        <f t="shared" ref="D95:BI95" si="17">SUM(D92:D94)</f>
        <v>3.6412550140000004</v>
      </c>
      <c r="E95" s="43">
        <f t="shared" si="17"/>
        <v>0</v>
      </c>
      <c r="F95" s="43">
        <f t="shared" si="17"/>
        <v>0</v>
      </c>
      <c r="G95" s="44">
        <f t="shared" si="17"/>
        <v>0</v>
      </c>
      <c r="H95" s="42">
        <f t="shared" si="17"/>
        <v>0.45763649700000009</v>
      </c>
      <c r="I95" s="43">
        <f t="shared" si="17"/>
        <v>5.7816289999999999E-3</v>
      </c>
      <c r="J95" s="43">
        <f t="shared" si="17"/>
        <v>0</v>
      </c>
      <c r="K95" s="43">
        <f t="shared" si="17"/>
        <v>0</v>
      </c>
      <c r="L95" s="44">
        <f t="shared" si="17"/>
        <v>1.1091189930000001</v>
      </c>
      <c r="M95" s="42">
        <f t="shared" si="17"/>
        <v>0</v>
      </c>
      <c r="N95" s="43">
        <f t="shared" si="17"/>
        <v>0</v>
      </c>
      <c r="O95" s="43">
        <f t="shared" si="17"/>
        <v>0</v>
      </c>
      <c r="P95" s="43">
        <f t="shared" si="17"/>
        <v>0</v>
      </c>
      <c r="Q95" s="44">
        <f t="shared" si="17"/>
        <v>0</v>
      </c>
      <c r="R95" s="42">
        <f t="shared" si="17"/>
        <v>0.23444821500000002</v>
      </c>
      <c r="S95" s="43">
        <f t="shared" si="17"/>
        <v>0</v>
      </c>
      <c r="T95" s="43">
        <f t="shared" si="17"/>
        <v>0</v>
      </c>
      <c r="U95" s="43">
        <f t="shared" si="17"/>
        <v>0</v>
      </c>
      <c r="V95" s="44">
        <f t="shared" si="17"/>
        <v>4.8091979999999998E-3</v>
      </c>
      <c r="W95" s="42">
        <f t="shared" si="17"/>
        <v>0</v>
      </c>
      <c r="X95" s="43">
        <f t="shared" si="17"/>
        <v>0</v>
      </c>
      <c r="Y95" s="43">
        <f t="shared" si="17"/>
        <v>0</v>
      </c>
      <c r="Z95" s="43">
        <f t="shared" si="17"/>
        <v>0</v>
      </c>
      <c r="AA95" s="44">
        <f t="shared" si="17"/>
        <v>0</v>
      </c>
      <c r="AB95" s="42">
        <f t="shared" si="17"/>
        <v>3.3265752630000001</v>
      </c>
      <c r="AC95" s="43">
        <f t="shared" si="17"/>
        <v>0.443802058</v>
      </c>
      <c r="AD95" s="43">
        <f t="shared" si="17"/>
        <v>0</v>
      </c>
      <c r="AE95" s="43">
        <f t="shared" si="17"/>
        <v>0</v>
      </c>
      <c r="AF95" s="44">
        <f t="shared" si="17"/>
        <v>94.230687157999995</v>
      </c>
      <c r="AG95" s="42">
        <f t="shared" si="17"/>
        <v>0</v>
      </c>
      <c r="AH95" s="43">
        <f t="shared" si="17"/>
        <v>0</v>
      </c>
      <c r="AI95" s="43">
        <f t="shared" si="17"/>
        <v>0</v>
      </c>
      <c r="AJ95" s="43">
        <f t="shared" si="17"/>
        <v>0</v>
      </c>
      <c r="AK95" s="44">
        <f t="shared" si="17"/>
        <v>0</v>
      </c>
      <c r="AL95" s="42">
        <f t="shared" si="17"/>
        <v>0.58120336100000003</v>
      </c>
      <c r="AM95" s="43">
        <f t="shared" si="17"/>
        <v>0</v>
      </c>
      <c r="AN95" s="43">
        <f t="shared" si="17"/>
        <v>0</v>
      </c>
      <c r="AO95" s="43">
        <f t="shared" si="17"/>
        <v>0</v>
      </c>
      <c r="AP95" s="44">
        <f t="shared" si="17"/>
        <v>3.2258290430000001</v>
      </c>
      <c r="AQ95" s="42">
        <f t="shared" si="17"/>
        <v>0</v>
      </c>
      <c r="AR95" s="43">
        <f t="shared" si="17"/>
        <v>0</v>
      </c>
      <c r="AS95" s="43">
        <f t="shared" si="17"/>
        <v>0</v>
      </c>
      <c r="AT95" s="43">
        <f t="shared" si="17"/>
        <v>0</v>
      </c>
      <c r="AU95" s="44">
        <f t="shared" si="17"/>
        <v>0</v>
      </c>
      <c r="AV95" s="42">
        <f t="shared" si="17"/>
        <v>2.819818497</v>
      </c>
      <c r="AW95" s="43">
        <f t="shared" si="17"/>
        <v>1.8790320330000001</v>
      </c>
      <c r="AX95" s="43">
        <f t="shared" si="17"/>
        <v>0</v>
      </c>
      <c r="AY95" s="43">
        <f t="shared" si="17"/>
        <v>0</v>
      </c>
      <c r="AZ95" s="45">
        <f t="shared" si="17"/>
        <v>12.618893877000001</v>
      </c>
      <c r="BA95" s="42">
        <f t="shared" si="17"/>
        <v>0</v>
      </c>
      <c r="BB95" s="43">
        <f t="shared" si="17"/>
        <v>0</v>
      </c>
      <c r="BC95" s="43">
        <f t="shared" si="17"/>
        <v>0</v>
      </c>
      <c r="BD95" s="43">
        <f t="shared" si="17"/>
        <v>0</v>
      </c>
      <c r="BE95" s="44">
        <f t="shared" si="17"/>
        <v>0</v>
      </c>
      <c r="BF95" s="42">
        <f t="shared" si="17"/>
        <v>0.25427478100000001</v>
      </c>
      <c r="BG95" s="43">
        <f t="shared" si="17"/>
        <v>0.76955225699999996</v>
      </c>
      <c r="BH95" s="43">
        <f t="shared" si="17"/>
        <v>0</v>
      </c>
      <c r="BI95" s="43">
        <f t="shared" si="17"/>
        <v>0</v>
      </c>
      <c r="BJ95" s="44">
        <f>SUM(BJ92:BJ94)</f>
        <v>0.48440079199999997</v>
      </c>
      <c r="BK95" s="46">
        <f>SUM(BK92:BK94)</f>
        <v>126.08711866599999</v>
      </c>
    </row>
    <row r="96" spans="1:63" ht="4.5" customHeight="1">
      <c r="A96" s="3"/>
      <c r="B96" s="8"/>
      <c r="C96" s="110"/>
      <c r="D96" s="74"/>
      <c r="E96" s="74"/>
      <c r="F96" s="74"/>
      <c r="G96" s="74"/>
      <c r="H96" s="74"/>
      <c r="I96" s="74"/>
      <c r="J96" s="74"/>
      <c r="K96" s="74"/>
      <c r="L96" s="74"/>
      <c r="M96" s="74"/>
      <c r="N96" s="74"/>
      <c r="O96" s="74"/>
      <c r="P96" s="74"/>
      <c r="Q96" s="74"/>
      <c r="R96" s="74"/>
      <c r="S96" s="74"/>
      <c r="T96" s="74"/>
      <c r="U96" s="74"/>
      <c r="V96" s="74"/>
      <c r="W96" s="74"/>
      <c r="X96" s="74"/>
      <c r="Y96" s="74"/>
      <c r="Z96" s="74"/>
      <c r="AA96" s="74"/>
      <c r="AB96" s="74"/>
      <c r="AC96" s="74"/>
      <c r="AD96" s="74"/>
      <c r="AE96" s="74"/>
      <c r="AF96" s="74"/>
      <c r="AG96" s="74"/>
      <c r="AH96" s="74"/>
      <c r="AI96" s="74"/>
      <c r="AJ96" s="74"/>
      <c r="AK96" s="74"/>
      <c r="AL96" s="74"/>
      <c r="AM96" s="74"/>
      <c r="AN96" s="74"/>
      <c r="AO96" s="74"/>
      <c r="AP96" s="74"/>
      <c r="AQ96" s="74"/>
      <c r="AR96" s="74"/>
      <c r="AS96" s="74"/>
      <c r="AT96" s="74"/>
      <c r="AU96" s="74"/>
      <c r="AV96" s="74"/>
      <c r="AW96" s="74"/>
      <c r="AX96" s="74"/>
      <c r="AY96" s="74"/>
      <c r="AZ96" s="74"/>
      <c r="BA96" s="74"/>
      <c r="BB96" s="74"/>
      <c r="BC96" s="74"/>
      <c r="BD96" s="74"/>
      <c r="BE96" s="74"/>
      <c r="BF96" s="74"/>
      <c r="BG96" s="74"/>
      <c r="BH96" s="74"/>
      <c r="BI96" s="74"/>
      <c r="BJ96" s="74"/>
      <c r="BK96" s="111"/>
    </row>
  </sheetData>
  <mergeCells count="50">
    <mergeCell ref="C88:BK88"/>
    <mergeCell ref="C91:BK91"/>
    <mergeCell ref="C96:BK96"/>
    <mergeCell ref="C67:BK67"/>
    <mergeCell ref="C72:BK72"/>
    <mergeCell ref="C81:BK81"/>
    <mergeCell ref="C90:BK90"/>
    <mergeCell ref="C68:BK68"/>
    <mergeCell ref="C45:BK45"/>
    <mergeCell ref="C66:BK66"/>
    <mergeCell ref="C71:BK71"/>
    <mergeCell ref="C76:BK76"/>
    <mergeCell ref="C82:BK82"/>
    <mergeCell ref="C24:BK24"/>
    <mergeCell ref="C40:BK40"/>
    <mergeCell ref="C39:BK39"/>
    <mergeCell ref="C41:BK41"/>
    <mergeCell ref="C18:BK18"/>
    <mergeCell ref="A1:A5"/>
    <mergeCell ref="B1:B5"/>
    <mergeCell ref="C1:BK1"/>
    <mergeCell ref="C2:V2"/>
    <mergeCell ref="W2:AP2"/>
    <mergeCell ref="M3:V3"/>
    <mergeCell ref="W4:AA4"/>
    <mergeCell ref="AB4:AF4"/>
    <mergeCell ref="AQ3:AZ3"/>
    <mergeCell ref="BA3:BJ3"/>
    <mergeCell ref="AQ4:AU4"/>
    <mergeCell ref="AG4:AK4"/>
    <mergeCell ref="H4:L4"/>
    <mergeCell ref="AQ2:BJ2"/>
    <mergeCell ref="M4:Q4"/>
    <mergeCell ref="R4:V4"/>
    <mergeCell ref="C80:BK80"/>
    <mergeCell ref="AV4:AZ4"/>
    <mergeCell ref="C3:L3"/>
    <mergeCell ref="AG3:AP3"/>
    <mergeCell ref="C4:G4"/>
    <mergeCell ref="C15:BK15"/>
    <mergeCell ref="C6:BK6"/>
    <mergeCell ref="C7:BK7"/>
    <mergeCell ref="AL4:AP4"/>
    <mergeCell ref="C21:BK21"/>
    <mergeCell ref="BA4:BE4"/>
    <mergeCell ref="BF4:BJ4"/>
    <mergeCell ref="BK2:BK5"/>
    <mergeCell ref="W3:AF3"/>
    <mergeCell ref="C12:BK12"/>
    <mergeCell ref="C73:BK73"/>
  </mergeCells>
  <pageMargins left="0.7" right="0.7" top="0.37" bottom="0.37" header="0.3" footer="0.3"/>
  <pageSetup paperSize="8" orientation="landscape" r:id="rId1"/>
  <headerFooter>
    <oddFooter>&amp;C&amp;1#&amp;"Calibri"&amp;10&amp;K000000PUBLIC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0"/>
  <sheetViews>
    <sheetView workbookViewId="0">
      <selection sqref="A1:J1"/>
    </sheetView>
  </sheetViews>
  <sheetFormatPr defaultColWidth="0" defaultRowHeight="12.75" zeroHeight="1"/>
  <cols>
    <col min="1" max="1" width="9.140625" customWidth="1"/>
    <col min="2" max="2" width="25.28515625" bestFit="1" customWidth="1"/>
    <col min="3" max="3" width="15.42578125" customWidth="1"/>
    <col min="4" max="5" width="18.28515625" bestFit="1" customWidth="1"/>
    <col min="6" max="6" width="14.5703125" customWidth="1"/>
    <col min="7" max="7" width="19.85546875" bestFit="1" customWidth="1"/>
    <col min="8" max="8" width="15.85546875" bestFit="1" customWidth="1"/>
    <col min="9" max="9" width="17" bestFit="1" customWidth="1"/>
    <col min="10" max="10" width="19.85546875" bestFit="1" customWidth="1"/>
  </cols>
  <sheetData>
    <row r="1" spans="1:10" ht="16.5" customHeight="1">
      <c r="A1" s="112" t="s">
        <v>94</v>
      </c>
      <c r="B1" s="113"/>
      <c r="C1" s="113"/>
      <c r="D1" s="113"/>
      <c r="E1" s="113"/>
      <c r="F1" s="113"/>
      <c r="G1" s="113"/>
      <c r="H1" s="113"/>
      <c r="I1" s="113"/>
      <c r="J1" s="114"/>
    </row>
    <row r="2" spans="1:10" ht="16.5" customHeight="1">
      <c r="A2" s="112" t="s">
        <v>95</v>
      </c>
      <c r="B2" s="113"/>
      <c r="C2" s="113"/>
      <c r="D2" s="113"/>
      <c r="E2" s="113"/>
      <c r="F2" s="113"/>
      <c r="G2" s="113"/>
      <c r="H2" s="113"/>
      <c r="I2" s="113"/>
      <c r="J2" s="114"/>
    </row>
    <row r="3" spans="1:10" ht="16.5" customHeight="1">
      <c r="A3" s="48" t="s">
        <v>0</v>
      </c>
      <c r="B3" s="70" t="s">
        <v>96</v>
      </c>
      <c r="C3" s="70" t="s">
        <v>97</v>
      </c>
      <c r="D3" s="70" t="s">
        <v>98</v>
      </c>
      <c r="E3" s="70" t="s">
        <v>49</v>
      </c>
      <c r="F3" s="70" t="s">
        <v>74</v>
      </c>
      <c r="G3" s="70" t="s">
        <v>82</v>
      </c>
      <c r="H3" s="70" t="s">
        <v>99</v>
      </c>
      <c r="I3" s="70" t="s">
        <v>100</v>
      </c>
      <c r="J3" s="70" t="s">
        <v>101</v>
      </c>
    </row>
    <row r="4" spans="1:10" ht="16.5" customHeight="1">
      <c r="A4" s="26">
        <v>1</v>
      </c>
      <c r="B4" s="27" t="s">
        <v>102</v>
      </c>
      <c r="C4" s="71">
        <v>1.0268876E-2</v>
      </c>
      <c r="D4" s="71">
        <v>1.7422927000000001E-2</v>
      </c>
      <c r="E4" s="71">
        <v>4.2581142840000004</v>
      </c>
      <c r="F4" s="71">
        <v>0</v>
      </c>
      <c r="G4" s="71">
        <v>0</v>
      </c>
      <c r="H4" s="72">
        <v>0</v>
      </c>
      <c r="I4" s="71">
        <v>0</v>
      </c>
      <c r="J4" s="71">
        <v>0</v>
      </c>
    </row>
    <row r="5" spans="1:10" ht="16.5" customHeight="1">
      <c r="A5" s="26">
        <v>2</v>
      </c>
      <c r="B5" s="28" t="s">
        <v>103</v>
      </c>
      <c r="C5" s="71">
        <v>180.456345293</v>
      </c>
      <c r="D5" s="71">
        <v>122.926535125</v>
      </c>
      <c r="E5" s="71">
        <v>1419.491329035</v>
      </c>
      <c r="F5" s="71">
        <v>0</v>
      </c>
      <c r="G5" s="71">
        <v>2.2786745100000001</v>
      </c>
      <c r="H5" s="72">
        <v>0</v>
      </c>
      <c r="I5" s="71">
        <v>0</v>
      </c>
      <c r="J5" s="71">
        <v>1.14716957</v>
      </c>
    </row>
    <row r="6" spans="1:10" ht="16.5" customHeight="1">
      <c r="A6" s="26">
        <v>3</v>
      </c>
      <c r="B6" s="27" t="s">
        <v>104</v>
      </c>
      <c r="C6" s="71">
        <v>1.2780348E-2</v>
      </c>
      <c r="D6" s="71">
        <v>5.3192853999999998E-2</v>
      </c>
      <c r="E6" s="71">
        <v>19.616138648</v>
      </c>
      <c r="F6" s="71">
        <v>0</v>
      </c>
      <c r="G6" s="71">
        <v>1.7200165999999999E-2</v>
      </c>
      <c r="H6" s="72">
        <v>0</v>
      </c>
      <c r="I6" s="71">
        <v>0</v>
      </c>
      <c r="J6" s="71">
        <v>0</v>
      </c>
    </row>
    <row r="7" spans="1:10" ht="16.5" customHeight="1">
      <c r="A7" s="26">
        <v>4</v>
      </c>
      <c r="B7" s="28" t="s">
        <v>105</v>
      </c>
      <c r="C7" s="71">
        <v>3.5943320129999998</v>
      </c>
      <c r="D7" s="71">
        <v>9.2929130180000001</v>
      </c>
      <c r="E7" s="71">
        <v>201.182925178</v>
      </c>
      <c r="F7" s="71">
        <v>0</v>
      </c>
      <c r="G7" s="71">
        <v>9.8955468000000005E-2</v>
      </c>
      <c r="H7" s="72">
        <v>0</v>
      </c>
      <c r="I7" s="71">
        <v>0</v>
      </c>
      <c r="J7" s="71">
        <v>1.9361650000000001E-3</v>
      </c>
    </row>
    <row r="8" spans="1:10" ht="16.5" customHeight="1">
      <c r="A8" s="26">
        <v>5</v>
      </c>
      <c r="B8" s="28" t="s">
        <v>106</v>
      </c>
      <c r="C8" s="71">
        <v>11.601481209999999</v>
      </c>
      <c r="D8" s="71">
        <v>9.4331275080000001</v>
      </c>
      <c r="E8" s="71">
        <v>540.65857295800004</v>
      </c>
      <c r="F8" s="71">
        <v>0</v>
      </c>
      <c r="G8" s="71">
        <v>0.57137532000000002</v>
      </c>
      <c r="H8" s="72">
        <v>0</v>
      </c>
      <c r="I8" s="71">
        <v>0</v>
      </c>
      <c r="J8" s="71">
        <v>7.4454660000000006E-2</v>
      </c>
    </row>
    <row r="9" spans="1:10" ht="16.5" customHeight="1">
      <c r="A9" s="26">
        <v>6</v>
      </c>
      <c r="B9" s="28" t="s">
        <v>107</v>
      </c>
      <c r="C9" s="71">
        <v>7.083110456</v>
      </c>
      <c r="D9" s="71">
        <v>31.171991668</v>
      </c>
      <c r="E9" s="71">
        <v>423.052717508</v>
      </c>
      <c r="F9" s="71">
        <v>0</v>
      </c>
      <c r="G9" s="71">
        <v>6.0159447640000003</v>
      </c>
      <c r="H9" s="72">
        <v>0</v>
      </c>
      <c r="I9" s="71">
        <v>0</v>
      </c>
      <c r="J9" s="71">
        <v>0.102387534</v>
      </c>
    </row>
    <row r="10" spans="1:10" ht="16.5" customHeight="1">
      <c r="A10" s="26">
        <v>7</v>
      </c>
      <c r="B10" s="28" t="s">
        <v>108</v>
      </c>
      <c r="C10" s="71">
        <v>6.2408958380000001</v>
      </c>
      <c r="D10" s="71">
        <v>54.904062295000003</v>
      </c>
      <c r="E10" s="71">
        <v>279.44936157799998</v>
      </c>
      <c r="F10" s="71">
        <v>0</v>
      </c>
      <c r="G10" s="71">
        <v>0.86931520699999998</v>
      </c>
      <c r="H10" s="72">
        <v>0</v>
      </c>
      <c r="I10" s="71">
        <v>0</v>
      </c>
      <c r="J10" s="71">
        <v>6.0095790000000001E-3</v>
      </c>
    </row>
    <row r="11" spans="1:10" ht="16.5" customHeight="1">
      <c r="A11" s="26">
        <v>8</v>
      </c>
      <c r="B11" s="27" t="s">
        <v>109</v>
      </c>
      <c r="C11" s="71">
        <v>0.188491609</v>
      </c>
      <c r="D11" s="71">
        <v>6.0449211000000003E-2</v>
      </c>
      <c r="E11" s="71">
        <v>21.552482061999999</v>
      </c>
      <c r="F11" s="71">
        <v>0</v>
      </c>
      <c r="G11" s="71">
        <v>5.4299609999999996E-3</v>
      </c>
      <c r="H11" s="72">
        <v>0</v>
      </c>
      <c r="I11" s="71">
        <v>0</v>
      </c>
      <c r="J11" s="71">
        <v>0</v>
      </c>
    </row>
    <row r="12" spans="1:10" ht="16.5" customHeight="1">
      <c r="A12" s="26">
        <v>9</v>
      </c>
      <c r="B12" s="27" t="s">
        <v>110</v>
      </c>
      <c r="C12" s="71">
        <v>5.4885165999999999E-2</v>
      </c>
      <c r="D12" s="71">
        <v>0.151794285</v>
      </c>
      <c r="E12" s="71">
        <v>9.9602926190000005</v>
      </c>
      <c r="F12" s="71">
        <v>0</v>
      </c>
      <c r="G12" s="71">
        <v>1.1926376000000001E-2</v>
      </c>
      <c r="H12" s="72">
        <v>0</v>
      </c>
      <c r="I12" s="71">
        <v>0</v>
      </c>
      <c r="J12" s="71">
        <v>0</v>
      </c>
    </row>
    <row r="13" spans="1:10" ht="16.5" customHeight="1">
      <c r="A13" s="26">
        <v>10</v>
      </c>
      <c r="B13" s="28" t="s">
        <v>111</v>
      </c>
      <c r="C13" s="71">
        <v>25.376642811</v>
      </c>
      <c r="D13" s="71">
        <v>37.058291244000003</v>
      </c>
      <c r="E13" s="71">
        <v>442.49749533099998</v>
      </c>
      <c r="F13" s="71">
        <v>0</v>
      </c>
      <c r="G13" s="71">
        <v>0.79473777999999995</v>
      </c>
      <c r="H13" s="72">
        <v>0</v>
      </c>
      <c r="I13" s="71">
        <v>0</v>
      </c>
      <c r="J13" s="71">
        <v>3.2428393999999999E-2</v>
      </c>
    </row>
    <row r="14" spans="1:10" ht="16.5" customHeight="1">
      <c r="A14" s="26">
        <v>11</v>
      </c>
      <c r="B14" s="28" t="s">
        <v>112</v>
      </c>
      <c r="C14" s="71">
        <v>671.32019282399995</v>
      </c>
      <c r="D14" s="71">
        <v>746.52460492</v>
      </c>
      <c r="E14" s="71">
        <v>6531.5181782769996</v>
      </c>
      <c r="F14" s="71">
        <v>0</v>
      </c>
      <c r="G14" s="71">
        <v>3.8258336009999998</v>
      </c>
      <c r="H14" s="72">
        <v>0</v>
      </c>
      <c r="I14" s="71">
        <v>0</v>
      </c>
      <c r="J14" s="71">
        <v>0.82260035399999998</v>
      </c>
    </row>
    <row r="15" spans="1:10" ht="16.5" customHeight="1">
      <c r="A15" s="26">
        <v>12</v>
      </c>
      <c r="B15" s="28" t="s">
        <v>113</v>
      </c>
      <c r="C15" s="71">
        <v>854.41650800100001</v>
      </c>
      <c r="D15" s="71">
        <v>948.231730836</v>
      </c>
      <c r="E15" s="71">
        <v>2200.433197373</v>
      </c>
      <c r="F15" s="71">
        <v>0</v>
      </c>
      <c r="G15" s="71">
        <v>10.126335493999999</v>
      </c>
      <c r="H15" s="72">
        <v>0</v>
      </c>
      <c r="I15" s="71">
        <v>0</v>
      </c>
      <c r="J15" s="71">
        <v>3.4010852620000001</v>
      </c>
    </row>
    <row r="16" spans="1:10" ht="16.5" customHeight="1">
      <c r="A16" s="26">
        <v>13</v>
      </c>
      <c r="B16" s="28" t="s">
        <v>114</v>
      </c>
      <c r="C16" s="71">
        <v>1.2612119939999999</v>
      </c>
      <c r="D16" s="71">
        <v>8.4063174360000001</v>
      </c>
      <c r="E16" s="71">
        <v>148.599465463</v>
      </c>
      <c r="F16" s="71">
        <v>0</v>
      </c>
      <c r="G16" s="71">
        <v>9.5841333000000001E-2</v>
      </c>
      <c r="H16" s="72">
        <v>0</v>
      </c>
      <c r="I16" s="71">
        <v>0</v>
      </c>
      <c r="J16" s="71">
        <v>0</v>
      </c>
    </row>
    <row r="17" spans="1:10" ht="16.5" customHeight="1">
      <c r="A17" s="26">
        <v>14</v>
      </c>
      <c r="B17" s="28" t="s">
        <v>115</v>
      </c>
      <c r="C17" s="71">
        <v>0.79294170500000005</v>
      </c>
      <c r="D17" s="71">
        <v>1.790187336</v>
      </c>
      <c r="E17" s="71">
        <v>62.280180858999998</v>
      </c>
      <c r="F17" s="71">
        <v>0</v>
      </c>
      <c r="G17" s="71">
        <v>1.9273848E-2</v>
      </c>
      <c r="H17" s="72">
        <v>0</v>
      </c>
      <c r="I17" s="71">
        <v>0</v>
      </c>
      <c r="J17" s="71">
        <v>0</v>
      </c>
    </row>
    <row r="18" spans="1:10" ht="16.5" customHeight="1">
      <c r="A18" s="26">
        <v>15</v>
      </c>
      <c r="B18" s="28" t="s">
        <v>116</v>
      </c>
      <c r="C18" s="71">
        <v>29.241540859000001</v>
      </c>
      <c r="D18" s="71">
        <v>17.143323384999999</v>
      </c>
      <c r="E18" s="71">
        <v>633.11468771</v>
      </c>
      <c r="F18" s="71">
        <v>0</v>
      </c>
      <c r="G18" s="71">
        <v>0.49775121900000002</v>
      </c>
      <c r="H18" s="72">
        <v>0</v>
      </c>
      <c r="I18" s="71">
        <v>0</v>
      </c>
      <c r="J18" s="71">
        <v>8.9008449999999992E-3</v>
      </c>
    </row>
    <row r="19" spans="1:10" ht="16.5" customHeight="1">
      <c r="A19" s="26">
        <v>16</v>
      </c>
      <c r="B19" s="28" t="s">
        <v>117</v>
      </c>
      <c r="C19" s="71">
        <v>2183.732838633</v>
      </c>
      <c r="D19" s="71">
        <v>1659.4733968420001</v>
      </c>
      <c r="E19" s="71">
        <v>5257.7034900389999</v>
      </c>
      <c r="F19" s="71">
        <v>0</v>
      </c>
      <c r="G19" s="71">
        <v>14.844716344</v>
      </c>
      <c r="H19" s="72">
        <v>0</v>
      </c>
      <c r="I19" s="71">
        <v>0</v>
      </c>
      <c r="J19" s="71">
        <v>3.418578117</v>
      </c>
    </row>
    <row r="20" spans="1:10" ht="16.5" customHeight="1">
      <c r="A20" s="26">
        <v>17</v>
      </c>
      <c r="B20" s="28" t="s">
        <v>118</v>
      </c>
      <c r="C20" s="71">
        <v>118.823720033</v>
      </c>
      <c r="D20" s="71">
        <v>73.046245303999996</v>
      </c>
      <c r="E20" s="71">
        <v>1104.7016432790001</v>
      </c>
      <c r="F20" s="71">
        <v>0</v>
      </c>
      <c r="G20" s="71">
        <v>7.1137422289999996</v>
      </c>
      <c r="H20" s="72">
        <v>0</v>
      </c>
      <c r="I20" s="71">
        <v>0</v>
      </c>
      <c r="J20" s="71">
        <v>6.5007499949999996</v>
      </c>
    </row>
    <row r="21" spans="1:10" ht="16.5" customHeight="1">
      <c r="A21" s="26">
        <v>18</v>
      </c>
      <c r="B21" s="27" t="s">
        <v>119</v>
      </c>
      <c r="C21" s="71">
        <v>0</v>
      </c>
      <c r="D21" s="71">
        <v>0</v>
      </c>
      <c r="E21" s="71">
        <v>0.410166056</v>
      </c>
      <c r="F21" s="71">
        <v>0</v>
      </c>
      <c r="G21" s="71">
        <v>0</v>
      </c>
      <c r="H21" s="72">
        <v>0</v>
      </c>
      <c r="I21" s="71">
        <v>0</v>
      </c>
      <c r="J21" s="71">
        <v>0</v>
      </c>
    </row>
    <row r="22" spans="1:10" ht="16.5" customHeight="1">
      <c r="A22" s="26">
        <v>19</v>
      </c>
      <c r="B22" s="28" t="s">
        <v>120</v>
      </c>
      <c r="C22" s="71">
        <v>282.38428110299998</v>
      </c>
      <c r="D22" s="71">
        <v>163.579262863</v>
      </c>
      <c r="E22" s="71">
        <v>1274.34736875</v>
      </c>
      <c r="F22" s="71">
        <v>0</v>
      </c>
      <c r="G22" s="71">
        <v>1.6470868999999999</v>
      </c>
      <c r="H22" s="72">
        <v>0</v>
      </c>
      <c r="I22" s="71">
        <v>0</v>
      </c>
      <c r="J22" s="71">
        <v>6.2174146E-2</v>
      </c>
    </row>
    <row r="23" spans="1:10" ht="16.5" customHeight="1">
      <c r="A23" s="26">
        <v>20</v>
      </c>
      <c r="B23" s="28" t="s">
        <v>121</v>
      </c>
      <c r="C23" s="71">
        <v>14706.283531265</v>
      </c>
      <c r="D23" s="71">
        <v>8372.7713013930006</v>
      </c>
      <c r="E23" s="71">
        <v>23049.611070559</v>
      </c>
      <c r="F23" s="71">
        <v>0</v>
      </c>
      <c r="G23" s="71">
        <v>73.237756486999999</v>
      </c>
      <c r="H23" s="72">
        <v>0</v>
      </c>
      <c r="I23" s="71">
        <v>0</v>
      </c>
      <c r="J23" s="71">
        <v>64.211896293999999</v>
      </c>
    </row>
    <row r="24" spans="1:10" ht="16.5" customHeight="1">
      <c r="A24" s="26">
        <v>21</v>
      </c>
      <c r="B24" s="27" t="s">
        <v>122</v>
      </c>
      <c r="C24" s="71">
        <v>0.23817924200000001</v>
      </c>
      <c r="D24" s="71">
        <v>7.6579616000000003E-2</v>
      </c>
      <c r="E24" s="71">
        <v>10.207277532999999</v>
      </c>
      <c r="F24" s="71">
        <v>0</v>
      </c>
      <c r="G24" s="71">
        <v>8.8820670000000004E-3</v>
      </c>
      <c r="H24" s="72">
        <v>0</v>
      </c>
      <c r="I24" s="71">
        <v>0</v>
      </c>
      <c r="J24" s="71">
        <v>0</v>
      </c>
    </row>
    <row r="25" spans="1:10" ht="16.5" customHeight="1">
      <c r="A25" s="26">
        <v>22</v>
      </c>
      <c r="B25" s="28" t="s">
        <v>123</v>
      </c>
      <c r="C25" s="71">
        <v>4.7312219000000003E-2</v>
      </c>
      <c r="D25" s="71">
        <v>0.78049510700000002</v>
      </c>
      <c r="E25" s="71">
        <v>16.499610701000002</v>
      </c>
      <c r="F25" s="71">
        <v>0</v>
      </c>
      <c r="G25" s="71">
        <v>6.0451610000000003E-3</v>
      </c>
      <c r="H25" s="72">
        <v>0</v>
      </c>
      <c r="I25" s="71">
        <v>0</v>
      </c>
      <c r="J25" s="71">
        <v>0</v>
      </c>
    </row>
    <row r="26" spans="1:10" ht="16.5" customHeight="1">
      <c r="A26" s="26">
        <v>23</v>
      </c>
      <c r="B26" s="27" t="s">
        <v>124</v>
      </c>
      <c r="C26" s="71">
        <v>0.41081903800000003</v>
      </c>
      <c r="D26" s="71">
        <v>0</v>
      </c>
      <c r="E26" s="71">
        <v>3.1645038240000001</v>
      </c>
      <c r="F26" s="71">
        <v>0</v>
      </c>
      <c r="G26" s="71">
        <v>0</v>
      </c>
      <c r="H26" s="72">
        <v>0</v>
      </c>
      <c r="I26" s="71">
        <v>0</v>
      </c>
      <c r="J26" s="71">
        <v>0</v>
      </c>
    </row>
    <row r="27" spans="1:10" ht="16.5" customHeight="1">
      <c r="A27" s="26">
        <v>24</v>
      </c>
      <c r="B27" s="27" t="s">
        <v>125</v>
      </c>
      <c r="C27" s="71">
        <v>0.18546094599999999</v>
      </c>
      <c r="D27" s="71">
        <v>1.7294174229999999</v>
      </c>
      <c r="E27" s="71">
        <v>11.540211121</v>
      </c>
      <c r="F27" s="71">
        <v>0</v>
      </c>
      <c r="G27" s="71">
        <v>0</v>
      </c>
      <c r="H27" s="72">
        <v>0</v>
      </c>
      <c r="I27" s="71">
        <v>0</v>
      </c>
      <c r="J27" s="71">
        <v>0</v>
      </c>
    </row>
    <row r="28" spans="1:10" ht="16.5" customHeight="1">
      <c r="A28" s="26">
        <v>25</v>
      </c>
      <c r="B28" s="28" t="s">
        <v>126</v>
      </c>
      <c r="C28" s="71">
        <v>2011.7469619799999</v>
      </c>
      <c r="D28" s="71">
        <v>4358.9902866700004</v>
      </c>
      <c r="E28" s="71">
        <v>5820.9342542080003</v>
      </c>
      <c r="F28" s="71">
        <v>0</v>
      </c>
      <c r="G28" s="71">
        <v>25.137932473999999</v>
      </c>
      <c r="H28" s="72">
        <v>0</v>
      </c>
      <c r="I28" s="71">
        <v>0</v>
      </c>
      <c r="J28" s="71">
        <v>5.266989852</v>
      </c>
    </row>
    <row r="29" spans="1:10" ht="16.5" customHeight="1">
      <c r="A29" s="26">
        <v>26</v>
      </c>
      <c r="B29" s="28" t="s">
        <v>127</v>
      </c>
      <c r="C29" s="49">
        <v>5.2888213469999998</v>
      </c>
      <c r="D29" s="71">
        <v>20.905107216000001</v>
      </c>
      <c r="E29" s="49">
        <v>439.93232275399998</v>
      </c>
      <c r="F29" s="71">
        <v>0</v>
      </c>
      <c r="G29" s="49">
        <v>0.453990746</v>
      </c>
      <c r="H29" s="72">
        <v>0</v>
      </c>
      <c r="I29" s="71">
        <v>0</v>
      </c>
      <c r="J29" s="49">
        <v>0.77148032</v>
      </c>
    </row>
    <row r="30" spans="1:10" ht="16.5" customHeight="1">
      <c r="A30" s="26">
        <v>27</v>
      </c>
      <c r="B30" s="28" t="s">
        <v>53</v>
      </c>
      <c r="C30" s="71">
        <v>870.00871856100002</v>
      </c>
      <c r="D30" s="71">
        <v>572.77091227200003</v>
      </c>
      <c r="E30" s="71">
        <v>4970.4887295660001</v>
      </c>
      <c r="F30" s="71">
        <v>0</v>
      </c>
      <c r="G30" s="71">
        <v>27.981570877999999</v>
      </c>
      <c r="H30" s="72">
        <v>0</v>
      </c>
      <c r="I30" s="71">
        <v>0</v>
      </c>
      <c r="J30" s="71">
        <v>17.407914718000001</v>
      </c>
    </row>
    <row r="31" spans="1:10" ht="16.5" customHeight="1">
      <c r="A31" s="26">
        <v>28</v>
      </c>
      <c r="B31" s="28" t="s">
        <v>128</v>
      </c>
      <c r="C31" s="49">
        <v>0.75376150200000003</v>
      </c>
      <c r="D31" s="71">
        <v>2.1131962419999999</v>
      </c>
      <c r="E31" s="49">
        <v>38.211175062999999</v>
      </c>
      <c r="F31" s="71">
        <v>0</v>
      </c>
      <c r="G31" s="49">
        <v>0.118617678</v>
      </c>
      <c r="H31" s="72">
        <v>0</v>
      </c>
      <c r="I31" s="71">
        <v>0</v>
      </c>
      <c r="J31" s="49">
        <v>6.5708200000000002E-4</v>
      </c>
    </row>
    <row r="32" spans="1:10" ht="16.5" customHeight="1">
      <c r="A32" s="26">
        <v>29</v>
      </c>
      <c r="B32" s="28" t="s">
        <v>129</v>
      </c>
      <c r="C32" s="71">
        <v>13.302548101999999</v>
      </c>
      <c r="D32" s="71">
        <v>65.171498710999998</v>
      </c>
      <c r="E32" s="71">
        <v>1034.6541584409999</v>
      </c>
      <c r="F32" s="71">
        <v>0</v>
      </c>
      <c r="G32" s="71">
        <v>2.5822428249999998</v>
      </c>
      <c r="H32" s="72">
        <v>0</v>
      </c>
      <c r="I32" s="71">
        <v>0</v>
      </c>
      <c r="J32" s="71">
        <v>0.98860709599999996</v>
      </c>
    </row>
    <row r="33" spans="1:10" ht="16.5" customHeight="1">
      <c r="A33" s="26">
        <v>30</v>
      </c>
      <c r="B33" s="28" t="s">
        <v>130</v>
      </c>
      <c r="C33" s="71">
        <v>87.947888847000002</v>
      </c>
      <c r="D33" s="71">
        <v>53.524383382000003</v>
      </c>
      <c r="E33" s="71">
        <v>1325.078881612</v>
      </c>
      <c r="F33" s="71">
        <v>0</v>
      </c>
      <c r="G33" s="71">
        <v>1.0872841559999999</v>
      </c>
      <c r="H33" s="72">
        <v>0</v>
      </c>
      <c r="I33" s="71">
        <v>0</v>
      </c>
      <c r="J33" s="71">
        <v>0.20048846200000001</v>
      </c>
    </row>
    <row r="34" spans="1:10" ht="16.5" customHeight="1">
      <c r="A34" s="26">
        <v>31</v>
      </c>
      <c r="B34" s="27" t="s">
        <v>131</v>
      </c>
      <c r="C34" s="71">
        <v>0.320204031</v>
      </c>
      <c r="D34" s="71">
        <v>22.04486936</v>
      </c>
      <c r="E34" s="71">
        <v>32.565126266999997</v>
      </c>
      <c r="F34" s="71">
        <v>0</v>
      </c>
      <c r="G34" s="71">
        <v>6.5636399999999999E-4</v>
      </c>
      <c r="H34" s="72">
        <v>0</v>
      </c>
      <c r="I34" s="71">
        <v>0</v>
      </c>
      <c r="J34" s="71">
        <v>0</v>
      </c>
    </row>
    <row r="35" spans="1:10" ht="16.5" customHeight="1">
      <c r="A35" s="26">
        <v>32</v>
      </c>
      <c r="B35" s="28" t="s">
        <v>132</v>
      </c>
      <c r="C35" s="71">
        <v>1676.96094178</v>
      </c>
      <c r="D35" s="71">
        <v>1862.0315587580001</v>
      </c>
      <c r="E35" s="71">
        <v>3292.8012677790002</v>
      </c>
      <c r="F35" s="71">
        <v>0</v>
      </c>
      <c r="G35" s="71">
        <v>9.108252126</v>
      </c>
      <c r="H35" s="72">
        <v>0</v>
      </c>
      <c r="I35" s="71">
        <v>0</v>
      </c>
      <c r="J35" s="71">
        <v>12.770612334000001</v>
      </c>
    </row>
    <row r="36" spans="1:10" ht="16.5" customHeight="1">
      <c r="A36" s="26">
        <v>33</v>
      </c>
      <c r="B36" s="28" t="s">
        <v>133</v>
      </c>
      <c r="C36" s="71">
        <v>238.979122507</v>
      </c>
      <c r="D36" s="71">
        <v>509.52532178600001</v>
      </c>
      <c r="E36" s="71">
        <v>1101.532699959</v>
      </c>
      <c r="F36" s="71">
        <v>0</v>
      </c>
      <c r="G36" s="71">
        <v>1.8977609980000001</v>
      </c>
      <c r="H36" s="72">
        <v>0</v>
      </c>
      <c r="I36" s="71">
        <v>0</v>
      </c>
      <c r="J36" s="71">
        <v>0.78513622000000005</v>
      </c>
    </row>
    <row r="37" spans="1:10" ht="16.5" customHeight="1">
      <c r="A37" s="26">
        <v>34</v>
      </c>
      <c r="B37" s="28" t="s">
        <v>134</v>
      </c>
      <c r="C37" s="71">
        <v>0.21010548700000001</v>
      </c>
      <c r="D37" s="71">
        <v>7.3574785000000004E-2</v>
      </c>
      <c r="E37" s="71">
        <v>9.6804196850000004</v>
      </c>
      <c r="F37" s="71">
        <v>0</v>
      </c>
      <c r="G37" s="71">
        <v>1.562112E-2</v>
      </c>
      <c r="H37" s="72">
        <v>0</v>
      </c>
      <c r="I37" s="71">
        <v>0</v>
      </c>
      <c r="J37" s="71">
        <v>0</v>
      </c>
    </row>
    <row r="38" spans="1:10" ht="16.5" customHeight="1">
      <c r="A38" s="26">
        <v>35</v>
      </c>
      <c r="B38" s="28" t="s">
        <v>135</v>
      </c>
      <c r="C38" s="71">
        <v>127.720350869</v>
      </c>
      <c r="D38" s="71">
        <v>473.69296940100003</v>
      </c>
      <c r="E38" s="71">
        <v>3419.3578899570002</v>
      </c>
      <c r="F38" s="71">
        <v>0</v>
      </c>
      <c r="G38" s="71">
        <v>2.9083120070000001</v>
      </c>
      <c r="H38" s="72">
        <v>0</v>
      </c>
      <c r="I38" s="71">
        <v>0</v>
      </c>
      <c r="J38" s="71">
        <v>1.2094070400000001</v>
      </c>
    </row>
    <row r="39" spans="1:10" ht="16.5" customHeight="1">
      <c r="A39" s="26">
        <v>36</v>
      </c>
      <c r="B39" s="28" t="s">
        <v>136</v>
      </c>
      <c r="C39" s="71">
        <v>2.231592231</v>
      </c>
      <c r="D39" s="71">
        <v>16.993476904000001</v>
      </c>
      <c r="E39" s="71">
        <v>284.18624181799998</v>
      </c>
      <c r="F39" s="71">
        <v>0</v>
      </c>
      <c r="G39" s="71">
        <v>0.198812391</v>
      </c>
      <c r="H39" s="72">
        <v>0</v>
      </c>
      <c r="I39" s="71">
        <v>0</v>
      </c>
      <c r="J39" s="71">
        <v>3.7696520000000001E-3</v>
      </c>
    </row>
    <row r="40" spans="1:10" ht="16.5" customHeight="1">
      <c r="A40" s="26">
        <v>37</v>
      </c>
      <c r="B40" s="28" t="s">
        <v>137</v>
      </c>
      <c r="C40" s="71">
        <v>299.071172042</v>
      </c>
      <c r="D40" s="71">
        <v>823.27997334600002</v>
      </c>
      <c r="E40" s="71">
        <v>3136.1558050949998</v>
      </c>
      <c r="F40" s="71">
        <v>0</v>
      </c>
      <c r="G40" s="71">
        <v>11.045757610000001</v>
      </c>
      <c r="H40" s="72">
        <v>0</v>
      </c>
      <c r="I40" s="71">
        <v>0</v>
      </c>
      <c r="J40" s="71">
        <v>6.8916849750000004</v>
      </c>
    </row>
  </sheetData>
  <mergeCells count="2">
    <mergeCell ref="A1:J1"/>
    <mergeCell ref="A2:J2"/>
  </mergeCells>
  <pageMargins left="0.7" right="0.7" top="0.75" bottom="0.75" header="0.3" footer="0.3"/>
  <pageSetup paperSize="9" orientation="portrait" r:id="rId1"/>
  <headerFooter>
    <oddFooter>&amp;C&amp;1#&amp;"Calibri"&amp;10&amp;K000000PUBLIC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83FD210-4962-45AF-9BD5-F7F36673F9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E74FFFC6-0986-4890-BCBE-5D5C3F81B86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Web App</Application>
  <Manager/>
  <Company/>
  <HyperlinkBase/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>PUBLIC</cp:keywords>
  <dc:description>PUBLIC</dc:description>
  <dcterms:created xsi:type="dcterms:W3CDTF">2014-01-06T04:43:23Z</dcterms:created>
  <dcterms:modified xsi:type="dcterms:W3CDTF">2024-05-07T09:16:03Z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ource">
    <vt:lpwstr>Internal</vt:lpwstr>
  </property>
  <property fmtid="{D5CDD505-2E9C-101B-9397-08002B2CF9AE}" pid="3" name="Footers">
    <vt:lpwstr>No Footers</vt:lpwstr>
  </property>
  <property fmtid="{D5CDD505-2E9C-101B-9397-08002B2CF9AE}" pid="4" name="MSIP_Label_3486a02c-2dfb-4efe-823f-aa2d1f0e6ab7_Enabled">
    <vt:lpwstr>true</vt:lpwstr>
  </property>
  <property fmtid="{D5CDD505-2E9C-101B-9397-08002B2CF9AE}" pid="5" name="MSIP_Label_3486a02c-2dfb-4efe-823f-aa2d1f0e6ab7_SetDate">
    <vt:lpwstr>2024-05-07T07:10:09Z</vt:lpwstr>
  </property>
  <property fmtid="{D5CDD505-2E9C-101B-9397-08002B2CF9AE}" pid="6" name="MSIP_Label_3486a02c-2dfb-4efe-823f-aa2d1f0e6ab7_Method">
    <vt:lpwstr>Standard</vt:lpwstr>
  </property>
  <property fmtid="{D5CDD505-2E9C-101B-9397-08002B2CF9AE}" pid="7" name="MSIP_Label_3486a02c-2dfb-4efe-823f-aa2d1f0e6ab7_Name">
    <vt:lpwstr>CLAPUBLIC</vt:lpwstr>
  </property>
  <property fmtid="{D5CDD505-2E9C-101B-9397-08002B2CF9AE}" pid="8" name="MSIP_Label_3486a02c-2dfb-4efe-823f-aa2d1f0e6ab7_SiteId">
    <vt:lpwstr>e0fd434d-ba64-497b-90d2-859c472e1a92</vt:lpwstr>
  </property>
  <property fmtid="{D5CDD505-2E9C-101B-9397-08002B2CF9AE}" pid="9" name="MSIP_Label_3486a02c-2dfb-4efe-823f-aa2d1f0e6ab7_ActionId">
    <vt:lpwstr>0bf57a82-a0d2-470e-9e40-e7caed94ab63</vt:lpwstr>
  </property>
  <property fmtid="{D5CDD505-2E9C-101B-9397-08002B2CF9AE}" pid="10" name="MSIP_Label_3486a02c-2dfb-4efe-823f-aa2d1f0e6ab7_ContentBits">
    <vt:lpwstr>2</vt:lpwstr>
  </property>
  <property fmtid="{D5CDD505-2E9C-101B-9397-08002B2CF9AE}" pid="11" name="Classification">
    <vt:lpwstr>PUBLIC</vt:lpwstr>
  </property>
</Properties>
</file>