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149a\AC\Temp\"/>
    </mc:Choice>
  </mc:AlternateContent>
  <bookViews>
    <workbookView xWindow="0" yWindow="0" windowWidth="15480" windowHeight="8205" tabRatio="588"/>
  </bookViews>
  <sheets>
    <sheet name="Anex A1 Frmt for AUM disclosure" sheetId="17" r:id="rId1"/>
    <sheet name="Anex A2 Frmt AUM State UT wise" sheetId="20" r:id="rId2"/>
  </sheets>
  <calcPr calcId="162913"/>
</workbook>
</file>

<file path=xl/calcChain.xml><?xml version="1.0" encoding="utf-8"?>
<calcChain xmlns="http://schemas.openxmlformats.org/spreadsheetml/2006/main">
  <c r="BJ94" i="17" l="1"/>
  <c r="BI94" i="17"/>
  <c r="BH94" i="17"/>
  <c r="BG94" i="17"/>
  <c r="BF94" i="17"/>
  <c r="BE94" i="17"/>
  <c r="BD94" i="17"/>
  <c r="BC94" i="17"/>
  <c r="BB94" i="17"/>
  <c r="BA94" i="17"/>
  <c r="AZ94" i="17"/>
  <c r="AY94" i="17"/>
  <c r="AX94" i="17"/>
  <c r="AW94" i="17"/>
  <c r="AV94" i="17"/>
  <c r="AU94" i="17"/>
  <c r="AT94" i="17"/>
  <c r="AS94" i="17"/>
  <c r="AR94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E94" i="17"/>
  <c r="AD94" i="17"/>
  <c r="AC94" i="17"/>
  <c r="AB94" i="17"/>
  <c r="AA94" i="17"/>
  <c r="Z94" i="17"/>
  <c r="Y94" i="17"/>
  <c r="X94" i="17"/>
  <c r="W94" i="17"/>
  <c r="V94" i="17"/>
  <c r="U94" i="17"/>
  <c r="T94" i="17"/>
  <c r="S94" i="17"/>
  <c r="R94" i="17"/>
  <c r="Q94" i="17"/>
  <c r="P94" i="17"/>
  <c r="O94" i="17"/>
  <c r="N94" i="17"/>
  <c r="M94" i="17"/>
  <c r="L94" i="17"/>
  <c r="K94" i="17"/>
  <c r="J94" i="17"/>
  <c r="I94" i="17"/>
  <c r="H94" i="17"/>
  <c r="G94" i="17"/>
  <c r="F94" i="17"/>
  <c r="E94" i="17"/>
  <c r="D94" i="17"/>
  <c r="C94" i="17"/>
  <c r="BK93" i="17"/>
  <c r="BK92" i="17"/>
  <c r="BK91" i="17"/>
  <c r="BK94" i="17"/>
  <c r="BJ86" i="17"/>
  <c r="BI86" i="17"/>
  <c r="BH86" i="17"/>
  <c r="BG86" i="17"/>
  <c r="BF86" i="17"/>
  <c r="BE86" i="17"/>
  <c r="BD86" i="17"/>
  <c r="BC86" i="17"/>
  <c r="BB86" i="17"/>
  <c r="BA86" i="17"/>
  <c r="AZ86" i="17"/>
  <c r="AY86" i="17"/>
  <c r="AX86" i="17"/>
  <c r="AW86" i="17"/>
  <c r="AV86" i="17"/>
  <c r="AU86" i="17"/>
  <c r="AT86" i="17"/>
  <c r="AS86" i="17"/>
  <c r="AR86" i="17"/>
  <c r="AQ86" i="17"/>
  <c r="AP86" i="17"/>
  <c r="AO86" i="17"/>
  <c r="AN86" i="17"/>
  <c r="AM86" i="17"/>
  <c r="AL86" i="17"/>
  <c r="AK86" i="17"/>
  <c r="AJ86" i="17"/>
  <c r="AI86" i="17"/>
  <c r="AH86" i="17"/>
  <c r="AG86" i="17"/>
  <c r="AF86" i="17"/>
  <c r="AE86" i="17"/>
  <c r="AD86" i="17"/>
  <c r="AC86" i="17"/>
  <c r="AB86" i="17"/>
  <c r="AA86" i="17"/>
  <c r="Z86" i="17"/>
  <c r="Y86" i="17"/>
  <c r="X86" i="17"/>
  <c r="W86" i="17"/>
  <c r="V86" i="17"/>
  <c r="U86" i="17"/>
  <c r="T86" i="17"/>
  <c r="S86" i="17"/>
  <c r="R86" i="17"/>
  <c r="Q86" i="17"/>
  <c r="P86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BK85" i="17"/>
  <c r="BK84" i="17"/>
  <c r="BK83" i="17"/>
  <c r="BK82" i="17"/>
  <c r="BK86" i="17"/>
  <c r="BJ78" i="17"/>
  <c r="BB78" i="17"/>
  <c r="AT78" i="17"/>
  <c r="AL78" i="17"/>
  <c r="AD78" i="17"/>
  <c r="V78" i="17"/>
  <c r="N78" i="17"/>
  <c r="F78" i="17"/>
  <c r="BJ77" i="17"/>
  <c r="BI77" i="17"/>
  <c r="BH77" i="17"/>
  <c r="BG77" i="17"/>
  <c r="BF77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AS77" i="17"/>
  <c r="AR77" i="17"/>
  <c r="AQ77" i="17"/>
  <c r="AP77" i="17"/>
  <c r="AO77" i="17"/>
  <c r="AN77" i="17"/>
  <c r="AM77" i="17"/>
  <c r="AL77" i="17"/>
  <c r="AK77" i="17"/>
  <c r="AJ77" i="17"/>
  <c r="AI77" i="17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C77" i="17"/>
  <c r="BK76" i="17"/>
  <c r="BK77" i="17"/>
  <c r="BJ74" i="17"/>
  <c r="BI74" i="17"/>
  <c r="BI78" i="17"/>
  <c r="BH74" i="17"/>
  <c r="BH78" i="17"/>
  <c r="BG74" i="17"/>
  <c r="BG78" i="17"/>
  <c r="BF74" i="17"/>
  <c r="BF78" i="17"/>
  <c r="BE74" i="17"/>
  <c r="BE78" i="17"/>
  <c r="BD74" i="17"/>
  <c r="BD78" i="17"/>
  <c r="BC74" i="17"/>
  <c r="BC78" i="17"/>
  <c r="BB74" i="17"/>
  <c r="BA74" i="17"/>
  <c r="BA78" i="17"/>
  <c r="AZ74" i="17"/>
  <c r="AZ78" i="17"/>
  <c r="AY74" i="17"/>
  <c r="AY78" i="17"/>
  <c r="AX74" i="17"/>
  <c r="AX78" i="17"/>
  <c r="AW74" i="17"/>
  <c r="AW78" i="17"/>
  <c r="AV74" i="17"/>
  <c r="AV78" i="17"/>
  <c r="AU74" i="17"/>
  <c r="AU78" i="17"/>
  <c r="AT74" i="17"/>
  <c r="AS74" i="17"/>
  <c r="AS78" i="17"/>
  <c r="AR74" i="17"/>
  <c r="AR78" i="17"/>
  <c r="AQ74" i="17"/>
  <c r="AQ78" i="17"/>
  <c r="AP74" i="17"/>
  <c r="AP78" i="17"/>
  <c r="AO74" i="17"/>
  <c r="AO78" i="17"/>
  <c r="AN74" i="17"/>
  <c r="AN78" i="17"/>
  <c r="AM74" i="17"/>
  <c r="AM78" i="17"/>
  <c r="AL74" i="17"/>
  <c r="AK74" i="17"/>
  <c r="AK78" i="17"/>
  <c r="AJ74" i="17"/>
  <c r="AJ78" i="17"/>
  <c r="AI74" i="17"/>
  <c r="AI78" i="17"/>
  <c r="AH74" i="17"/>
  <c r="AH78" i="17"/>
  <c r="AG74" i="17"/>
  <c r="AG78" i="17"/>
  <c r="AF74" i="17"/>
  <c r="AF78" i="17"/>
  <c r="AE74" i="17"/>
  <c r="AE78" i="17"/>
  <c r="AD74" i="17"/>
  <c r="AC74" i="17"/>
  <c r="AC78" i="17"/>
  <c r="AB74" i="17"/>
  <c r="AB78" i="17"/>
  <c r="AA74" i="17"/>
  <c r="AA78" i="17"/>
  <c r="Z74" i="17"/>
  <c r="Z78" i="17"/>
  <c r="Y74" i="17"/>
  <c r="Y78" i="17"/>
  <c r="X74" i="17"/>
  <c r="X78" i="17"/>
  <c r="W74" i="17"/>
  <c r="W78" i="17"/>
  <c r="V74" i="17"/>
  <c r="U74" i="17"/>
  <c r="U78" i="17"/>
  <c r="T74" i="17"/>
  <c r="T78" i="17"/>
  <c r="S74" i="17"/>
  <c r="S78" i="17"/>
  <c r="R74" i="17"/>
  <c r="R78" i="17"/>
  <c r="Q74" i="17"/>
  <c r="Q78" i="17"/>
  <c r="P74" i="17"/>
  <c r="P78" i="17"/>
  <c r="O74" i="17"/>
  <c r="O78" i="17"/>
  <c r="N74" i="17"/>
  <c r="M74" i="17"/>
  <c r="M78" i="17"/>
  <c r="L74" i="17"/>
  <c r="L78" i="17"/>
  <c r="K74" i="17"/>
  <c r="K78" i="17"/>
  <c r="J74" i="17"/>
  <c r="J78" i="17"/>
  <c r="I74" i="17"/>
  <c r="I78" i="17"/>
  <c r="H74" i="17"/>
  <c r="H78" i="17"/>
  <c r="G74" i="17"/>
  <c r="G78" i="17"/>
  <c r="F74" i="17"/>
  <c r="E74" i="17"/>
  <c r="E78" i="17"/>
  <c r="D74" i="17"/>
  <c r="D78" i="17"/>
  <c r="C74" i="17"/>
  <c r="C78" i="17"/>
  <c r="BK73" i="17"/>
  <c r="BK74" i="17"/>
  <c r="BK78" i="17"/>
  <c r="BK69" i="17"/>
  <c r="BJ69" i="17"/>
  <c r="BI69" i="17"/>
  <c r="BH69" i="17"/>
  <c r="BG69" i="17"/>
  <c r="BF69" i="17"/>
  <c r="BE69" i="17"/>
  <c r="BD69" i="17"/>
  <c r="BC69" i="17"/>
  <c r="BB69" i="17"/>
  <c r="BA69" i="17"/>
  <c r="AZ69" i="17"/>
  <c r="AY69" i="17"/>
  <c r="AX69" i="17"/>
  <c r="AW69" i="17"/>
  <c r="AV69" i="17"/>
  <c r="AU69" i="17"/>
  <c r="AT69" i="17"/>
  <c r="AS69" i="17"/>
  <c r="AR69" i="17"/>
  <c r="AQ69" i="17"/>
  <c r="AP69" i="17"/>
  <c r="AO69" i="17"/>
  <c r="AN69" i="17"/>
  <c r="AM69" i="17"/>
  <c r="AL69" i="17"/>
  <c r="AK69" i="17"/>
  <c r="AJ69" i="17"/>
  <c r="AI69" i="17"/>
  <c r="AH69" i="17"/>
  <c r="AG69" i="17"/>
  <c r="AF69" i="17"/>
  <c r="AE69" i="17"/>
  <c r="AD69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Q69" i="17"/>
  <c r="P69" i="17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K68" i="17"/>
  <c r="BI64" i="17"/>
  <c r="BH64" i="17"/>
  <c r="BA64" i="17"/>
  <c r="AZ64" i="17"/>
  <c r="AS64" i="17"/>
  <c r="AR64" i="17"/>
  <c r="AK64" i="17"/>
  <c r="AJ64" i="17"/>
  <c r="AC64" i="17"/>
  <c r="AB64" i="17"/>
  <c r="U64" i="17"/>
  <c r="T64" i="17"/>
  <c r="M64" i="17"/>
  <c r="L64" i="17"/>
  <c r="E64" i="17"/>
  <c r="D64" i="17"/>
  <c r="BJ63" i="17"/>
  <c r="BI63" i="17"/>
  <c r="BH63" i="17"/>
  <c r="BG63" i="17"/>
  <c r="BF63" i="17"/>
  <c r="BF64" i="17"/>
  <c r="BE63" i="17"/>
  <c r="BD63" i="17"/>
  <c r="BC63" i="17"/>
  <c r="BB63" i="17"/>
  <c r="BA63" i="17"/>
  <c r="AZ63" i="17"/>
  <c r="AY63" i="17"/>
  <c r="AX63" i="17"/>
  <c r="AW63" i="17"/>
  <c r="AV63" i="17"/>
  <c r="AV64" i="17"/>
  <c r="AU63" i="17"/>
  <c r="AT63" i="17"/>
  <c r="AS63" i="17"/>
  <c r="AR63" i="17"/>
  <c r="AQ63" i="17"/>
  <c r="AQ64" i="17"/>
  <c r="AP63" i="17"/>
  <c r="AO63" i="17"/>
  <c r="AN63" i="17"/>
  <c r="AM63" i="17"/>
  <c r="AL63" i="17"/>
  <c r="AL64" i="17"/>
  <c r="AK63" i="17"/>
  <c r="AJ63" i="17"/>
  <c r="AI63" i="17"/>
  <c r="AH63" i="17"/>
  <c r="AG63" i="17"/>
  <c r="AG64" i="17"/>
  <c r="AF63" i="17"/>
  <c r="AE63" i="17"/>
  <c r="AD63" i="17"/>
  <c r="AC63" i="17"/>
  <c r="AB63" i="17"/>
  <c r="AA63" i="17"/>
  <c r="Z63" i="17"/>
  <c r="Y63" i="17"/>
  <c r="X63" i="17"/>
  <c r="W63" i="17"/>
  <c r="W64" i="17"/>
  <c r="V63" i="17"/>
  <c r="U63" i="17"/>
  <c r="T63" i="17"/>
  <c r="S63" i="17"/>
  <c r="R63" i="17"/>
  <c r="R64" i="17"/>
  <c r="Q63" i="17"/>
  <c r="P63" i="17"/>
  <c r="O63" i="17"/>
  <c r="N63" i="17"/>
  <c r="M63" i="17"/>
  <c r="L63" i="17"/>
  <c r="K63" i="17"/>
  <c r="J63" i="17"/>
  <c r="I63" i="17"/>
  <c r="H63" i="17"/>
  <c r="H64" i="17"/>
  <c r="G63" i="17"/>
  <c r="F63" i="17"/>
  <c r="E63" i="17"/>
  <c r="D63" i="17"/>
  <c r="C63" i="17"/>
  <c r="C64" i="17"/>
  <c r="BK62" i="17"/>
  <c r="BK61" i="17"/>
  <c r="BK60" i="17"/>
  <c r="BK59" i="17"/>
  <c r="BK58" i="17"/>
  <c r="BK57" i="17"/>
  <c r="BK56" i="17"/>
  <c r="BK55" i="17"/>
  <c r="BK54" i="17"/>
  <c r="BK53" i="17"/>
  <c r="BK52" i="17"/>
  <c r="BK51" i="17"/>
  <c r="BK50" i="17"/>
  <c r="BK49" i="17"/>
  <c r="BK48" i="17"/>
  <c r="BK47" i="17"/>
  <c r="BK46" i="17"/>
  <c r="BK63" i="17"/>
  <c r="BK44" i="17"/>
  <c r="BK64" i="17"/>
  <c r="BJ44" i="17"/>
  <c r="BJ64" i="17"/>
  <c r="BI44" i="17"/>
  <c r="BH44" i="17"/>
  <c r="BG44" i="17"/>
  <c r="BG64" i="17"/>
  <c r="BF44" i="17"/>
  <c r="BE44" i="17"/>
  <c r="BE64" i="17"/>
  <c r="BD44" i="17"/>
  <c r="BD64" i="17"/>
  <c r="BC44" i="17"/>
  <c r="BC64" i="17"/>
  <c r="BB44" i="17"/>
  <c r="BB64" i="17"/>
  <c r="BA44" i="17"/>
  <c r="AZ44" i="17"/>
  <c r="AY44" i="17"/>
  <c r="AY64" i="17"/>
  <c r="AX44" i="17"/>
  <c r="AX64" i="17"/>
  <c r="AW44" i="17"/>
  <c r="AW64" i="17"/>
  <c r="AV44" i="17"/>
  <c r="AU44" i="17"/>
  <c r="AU64" i="17"/>
  <c r="AT44" i="17"/>
  <c r="AT64" i="17"/>
  <c r="AS44" i="17"/>
  <c r="AR44" i="17"/>
  <c r="AQ44" i="17"/>
  <c r="AP44" i="17"/>
  <c r="AP64" i="17"/>
  <c r="AO44" i="17"/>
  <c r="AO64" i="17"/>
  <c r="AN44" i="17"/>
  <c r="AN64" i="17"/>
  <c r="AM44" i="17"/>
  <c r="AM64" i="17"/>
  <c r="AL44" i="17"/>
  <c r="AK44" i="17"/>
  <c r="AJ44" i="17"/>
  <c r="AI44" i="17"/>
  <c r="AI64" i="17"/>
  <c r="AH44" i="17"/>
  <c r="AH64" i="17"/>
  <c r="AG44" i="17"/>
  <c r="AF44" i="17"/>
  <c r="AF64" i="17"/>
  <c r="AE44" i="17"/>
  <c r="AE64" i="17"/>
  <c r="AD44" i="17"/>
  <c r="AD64" i="17"/>
  <c r="AC44" i="17"/>
  <c r="AB44" i="17"/>
  <c r="AA44" i="17"/>
  <c r="AA64" i="17"/>
  <c r="Z44" i="17"/>
  <c r="Z64" i="17"/>
  <c r="Y44" i="17"/>
  <c r="Y64" i="17"/>
  <c r="X44" i="17"/>
  <c r="X64" i="17"/>
  <c r="W44" i="17"/>
  <c r="V44" i="17"/>
  <c r="V64" i="17"/>
  <c r="U44" i="17"/>
  <c r="T44" i="17"/>
  <c r="S44" i="17"/>
  <c r="S64" i="17"/>
  <c r="R44" i="17"/>
  <c r="Q44" i="17"/>
  <c r="Q64" i="17"/>
  <c r="P44" i="17"/>
  <c r="P64" i="17"/>
  <c r="O44" i="17"/>
  <c r="O64" i="17"/>
  <c r="N44" i="17"/>
  <c r="N64" i="17"/>
  <c r="M44" i="17"/>
  <c r="L44" i="17"/>
  <c r="K44" i="17"/>
  <c r="K64" i="17"/>
  <c r="J44" i="17"/>
  <c r="J64" i="17"/>
  <c r="I44" i="17"/>
  <c r="I64" i="17"/>
  <c r="H44" i="17"/>
  <c r="G44" i="17"/>
  <c r="G64" i="17"/>
  <c r="F44" i="17"/>
  <c r="F64" i="17"/>
  <c r="E44" i="17"/>
  <c r="D44" i="17"/>
  <c r="C44" i="17"/>
  <c r="BK43" i="17"/>
  <c r="BK42" i="17"/>
  <c r="BJ37" i="17"/>
  <c r="BI37" i="17"/>
  <c r="BI38" i="17"/>
  <c r="BI88" i="17"/>
  <c r="BH37" i="17"/>
  <c r="BH38" i="17"/>
  <c r="BH88" i="17"/>
  <c r="BG37" i="17"/>
  <c r="BG38" i="17"/>
  <c r="BF37" i="17"/>
  <c r="BE37" i="17"/>
  <c r="BE38" i="17"/>
  <c r="BE88" i="17"/>
  <c r="BD37" i="17"/>
  <c r="BD38" i="17"/>
  <c r="BC37" i="17"/>
  <c r="BB37" i="17"/>
  <c r="BA37" i="17"/>
  <c r="BA38" i="17"/>
  <c r="BA88" i="17"/>
  <c r="AZ37" i="17"/>
  <c r="AZ38" i="17"/>
  <c r="AZ88" i="17"/>
  <c r="AY37" i="17"/>
  <c r="AY38" i="17"/>
  <c r="AX37" i="17"/>
  <c r="AW37" i="17"/>
  <c r="AW38" i="17"/>
  <c r="AW88" i="17"/>
  <c r="AV37" i="17"/>
  <c r="AV38" i="17"/>
  <c r="AU37" i="17"/>
  <c r="AT37" i="17"/>
  <c r="AS37" i="17"/>
  <c r="AS38" i="17"/>
  <c r="AS88" i="17"/>
  <c r="AR37" i="17"/>
  <c r="AR38" i="17"/>
  <c r="AR88" i="17"/>
  <c r="AQ37" i="17"/>
  <c r="AQ38" i="17"/>
  <c r="AP37" i="17"/>
  <c r="AO37" i="17"/>
  <c r="AO38" i="17"/>
  <c r="AO88" i="17"/>
  <c r="AN37" i="17"/>
  <c r="AN38" i="17"/>
  <c r="AN88" i="17"/>
  <c r="AM37" i="17"/>
  <c r="AL37" i="17"/>
  <c r="AK37" i="17"/>
  <c r="AK38" i="17"/>
  <c r="AK88" i="17"/>
  <c r="AJ37" i="17"/>
  <c r="AJ38" i="17"/>
  <c r="AJ88" i="17"/>
  <c r="AI37" i="17"/>
  <c r="AI38" i="17"/>
  <c r="AH37" i="17"/>
  <c r="AG37" i="17"/>
  <c r="AG38" i="17"/>
  <c r="AF37" i="17"/>
  <c r="AF38" i="17"/>
  <c r="AF88" i="17"/>
  <c r="AE37" i="17"/>
  <c r="AD37" i="17"/>
  <c r="AC37" i="17"/>
  <c r="AC38" i="17"/>
  <c r="AC88" i="17"/>
  <c r="AB37" i="17"/>
  <c r="AB38" i="17"/>
  <c r="AB88" i="17"/>
  <c r="AA37" i="17"/>
  <c r="AA38" i="17"/>
  <c r="Z37" i="17"/>
  <c r="Y37" i="17"/>
  <c r="Y38" i="17"/>
  <c r="Y88" i="17"/>
  <c r="X37" i="17"/>
  <c r="X38" i="17"/>
  <c r="X88" i="17"/>
  <c r="W37" i="17"/>
  <c r="V37" i="17"/>
  <c r="U37" i="17"/>
  <c r="U38" i="17"/>
  <c r="U88" i="17"/>
  <c r="T37" i="17"/>
  <c r="T38" i="17"/>
  <c r="T88" i="17"/>
  <c r="S37" i="17"/>
  <c r="S38" i="17"/>
  <c r="R37" i="17"/>
  <c r="Q37" i="17"/>
  <c r="Q38" i="17"/>
  <c r="Q88" i="17"/>
  <c r="P37" i="17"/>
  <c r="P38" i="17"/>
  <c r="P88" i="17"/>
  <c r="O37" i="17"/>
  <c r="N37" i="17"/>
  <c r="M37" i="17"/>
  <c r="M38" i="17"/>
  <c r="M88" i="17"/>
  <c r="L37" i="17"/>
  <c r="L38" i="17"/>
  <c r="L88" i="17"/>
  <c r="K37" i="17"/>
  <c r="K38" i="17"/>
  <c r="J37" i="17"/>
  <c r="I37" i="17"/>
  <c r="I38" i="17"/>
  <c r="I88" i="17"/>
  <c r="H37" i="17"/>
  <c r="H38" i="17"/>
  <c r="H88" i="17"/>
  <c r="G37" i="17"/>
  <c r="F37" i="17"/>
  <c r="E37" i="17"/>
  <c r="E38" i="17"/>
  <c r="E88" i="17"/>
  <c r="D37" i="17"/>
  <c r="D38" i="17"/>
  <c r="D88" i="17"/>
  <c r="C37" i="17"/>
  <c r="C38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37" i="17"/>
  <c r="BJ23" i="17"/>
  <c r="BI23" i="17"/>
  <c r="BH23" i="17"/>
  <c r="BG23" i="17"/>
  <c r="BF23" i="17"/>
  <c r="BE23" i="17"/>
  <c r="BD23" i="17"/>
  <c r="BC23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K22" i="17"/>
  <c r="BK23" i="17"/>
  <c r="BJ20" i="17"/>
  <c r="BI20" i="17"/>
  <c r="BH20" i="17"/>
  <c r="BG20" i="17"/>
  <c r="BF20" i="17"/>
  <c r="BF38" i="17"/>
  <c r="BF88" i="17"/>
  <c r="BE20" i="17"/>
  <c r="BD20" i="17"/>
  <c r="BC20" i="17"/>
  <c r="BB20" i="17"/>
  <c r="BA20" i="17"/>
  <c r="AZ20" i="17"/>
  <c r="AY20" i="17"/>
  <c r="AX20" i="17"/>
  <c r="AX38" i="17"/>
  <c r="AX88" i="17"/>
  <c r="AW20" i="17"/>
  <c r="AV20" i="17"/>
  <c r="AU20" i="17"/>
  <c r="AT20" i="17"/>
  <c r="AS20" i="17"/>
  <c r="AR20" i="17"/>
  <c r="AQ20" i="17"/>
  <c r="AP20" i="17"/>
  <c r="AP38" i="17"/>
  <c r="AP88" i="17"/>
  <c r="AO20" i="17"/>
  <c r="AN20" i="17"/>
  <c r="AM20" i="17"/>
  <c r="AL20" i="17"/>
  <c r="AK20" i="17"/>
  <c r="AJ20" i="17"/>
  <c r="AI20" i="17"/>
  <c r="AH20" i="17"/>
  <c r="AH38" i="17"/>
  <c r="AH88" i="17"/>
  <c r="AG20" i="17"/>
  <c r="AF20" i="17"/>
  <c r="AE20" i="17"/>
  <c r="AD20" i="17"/>
  <c r="AC20" i="17"/>
  <c r="AB20" i="17"/>
  <c r="AA20" i="17"/>
  <c r="Z20" i="17"/>
  <c r="Z38" i="17"/>
  <c r="Z88" i="17"/>
  <c r="Y20" i="17"/>
  <c r="X20" i="17"/>
  <c r="W20" i="17"/>
  <c r="V20" i="17"/>
  <c r="U20" i="17"/>
  <c r="T20" i="17"/>
  <c r="S20" i="17"/>
  <c r="R20" i="17"/>
  <c r="R38" i="17"/>
  <c r="R88" i="17"/>
  <c r="Q20" i="17"/>
  <c r="P20" i="17"/>
  <c r="O20" i="17"/>
  <c r="N20" i="17"/>
  <c r="M20" i="17"/>
  <c r="L20" i="17"/>
  <c r="K20" i="17"/>
  <c r="J20" i="17"/>
  <c r="J38" i="17"/>
  <c r="J88" i="17"/>
  <c r="I20" i="17"/>
  <c r="H20" i="17"/>
  <c r="G20" i="17"/>
  <c r="F20" i="17"/>
  <c r="E20" i="17"/>
  <c r="D20" i="17"/>
  <c r="C20" i="17"/>
  <c r="BK19" i="17"/>
  <c r="BK20" i="17"/>
  <c r="BJ17" i="17"/>
  <c r="BI17" i="17"/>
  <c r="BH17" i="17"/>
  <c r="BG17" i="17"/>
  <c r="BF17" i="17"/>
  <c r="BE17" i="17"/>
  <c r="BD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K16" i="17"/>
  <c r="BK17" i="17"/>
  <c r="BK14" i="17"/>
  <c r="BJ14" i="17"/>
  <c r="BJ38" i="17"/>
  <c r="BJ88" i="17"/>
  <c r="BI14" i="17"/>
  <c r="BH14" i="17"/>
  <c r="BG14" i="17"/>
  <c r="BF14" i="17"/>
  <c r="BE14" i="17"/>
  <c r="BD14" i="17"/>
  <c r="BC14" i="17"/>
  <c r="BC38" i="17"/>
  <c r="BB14" i="17"/>
  <c r="BB38" i="17"/>
  <c r="BB88" i="17"/>
  <c r="BA14" i="17"/>
  <c r="AZ14" i="17"/>
  <c r="AY14" i="17"/>
  <c r="AX14" i="17"/>
  <c r="AW14" i="17"/>
  <c r="AV14" i="17"/>
  <c r="AU14" i="17"/>
  <c r="AU38" i="17"/>
  <c r="AT14" i="17"/>
  <c r="AT38" i="17"/>
  <c r="AT88" i="17"/>
  <c r="AS14" i="17"/>
  <c r="AR14" i="17"/>
  <c r="AQ14" i="17"/>
  <c r="AP14" i="17"/>
  <c r="AO14" i="17"/>
  <c r="AN14" i="17"/>
  <c r="AM14" i="17"/>
  <c r="AM38" i="17"/>
  <c r="AL14" i="17"/>
  <c r="AL38" i="17"/>
  <c r="AK14" i="17"/>
  <c r="AJ14" i="17"/>
  <c r="AI14" i="17"/>
  <c r="AH14" i="17"/>
  <c r="AG14" i="17"/>
  <c r="AF14" i="17"/>
  <c r="AE14" i="17"/>
  <c r="AE38" i="17"/>
  <c r="AD14" i="17"/>
  <c r="AD38" i="17"/>
  <c r="AD88" i="17"/>
  <c r="AC14" i="17"/>
  <c r="AB14" i="17"/>
  <c r="AA14" i="17"/>
  <c r="Z14" i="17"/>
  <c r="Y14" i="17"/>
  <c r="X14" i="17"/>
  <c r="W14" i="17"/>
  <c r="W38" i="17"/>
  <c r="W88" i="17"/>
  <c r="V14" i="17"/>
  <c r="V38" i="17"/>
  <c r="V88" i="17"/>
  <c r="U14" i="17"/>
  <c r="T14" i="17"/>
  <c r="S14" i="17"/>
  <c r="R14" i="17"/>
  <c r="Q14" i="17"/>
  <c r="P14" i="17"/>
  <c r="O14" i="17"/>
  <c r="O38" i="17"/>
  <c r="N14" i="17"/>
  <c r="N38" i="17"/>
  <c r="N88" i="17"/>
  <c r="M14" i="17"/>
  <c r="L14" i="17"/>
  <c r="K14" i="17"/>
  <c r="J14" i="17"/>
  <c r="I14" i="17"/>
  <c r="H14" i="17"/>
  <c r="G14" i="17"/>
  <c r="G38" i="17"/>
  <c r="F14" i="17"/>
  <c r="F38" i="17"/>
  <c r="F88" i="17"/>
  <c r="E14" i="17"/>
  <c r="D14" i="17"/>
  <c r="C14" i="17"/>
  <c r="BK13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K10" i="17"/>
  <c r="BK9" i="17"/>
  <c r="BK8" i="17"/>
  <c r="BK11" i="17"/>
  <c r="C88" i="17"/>
  <c r="K88" i="17"/>
  <c r="S88" i="17"/>
  <c r="AA88" i="17"/>
  <c r="AI88" i="17"/>
  <c r="AQ88" i="17"/>
  <c r="AY88" i="17"/>
  <c r="BG88" i="17"/>
  <c r="AL88" i="17"/>
  <c r="G88" i="17"/>
  <c r="O88" i="17"/>
  <c r="AE88" i="17"/>
  <c r="AM88" i="17"/>
  <c r="AU88" i="17"/>
  <c r="BC88" i="17"/>
  <c r="BK38" i="17"/>
  <c r="BK88" i="17"/>
  <c r="AV88" i="17"/>
  <c r="BD88" i="17"/>
  <c r="AG88" i="17"/>
</calcChain>
</file>

<file path=xl/sharedStrings.xml><?xml version="1.0" encoding="utf-8"?>
<sst xmlns="http://schemas.openxmlformats.org/spreadsheetml/2006/main" count="175" uniqueCount="137">
  <si>
    <t>Sl. No.</t>
  </si>
  <si>
    <t>Scheme Category/ Scheme Name</t>
  </si>
  <si>
    <t>HSBC Mutual Fund: Monthly Average Assets Under Management (AUM) for the month of Dec 2023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</si>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</sst>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64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1" fillId="0" borderId="0"/>
  </cellStyleXfs>
  <cellXfs count="114">
    <xf numFmtId="0" fontId="0" fillId="0" borderId="0" xfId="0"/>
    <xf numFmtId="0" fontId="4" fillId="0" borderId="0" xfId="2" applyFont="1"/>
    <xf numFmtId="0" fontId="2" fillId="0" borderId="0" xfId="0" applyFont="1" applyBorder="1"/>
    <xf numFmtId="0" fontId="5" fillId="0" borderId="0" xfId="2" applyFont="1"/>
    <xf numFmtId="0" fontId="5" fillId="0" borderId="1" xfId="2" applyNumberFormat="1" applyFont="1" applyFill="1" applyBorder="1" applyAlignment="1">
      <alignment horizontal="center" wrapText="1"/>
    </xf>
    <xf numFmtId="0" fontId="5" fillId="0" borderId="2" xfId="2" applyNumberFormat="1" applyFont="1" applyFill="1" applyBorder="1" applyAlignment="1">
      <alignment horizontal="center" wrapText="1"/>
    </xf>
    <xf numFmtId="0" fontId="5" fillId="0" borderId="3" xfId="2" applyNumberFormat="1" applyFont="1" applyFill="1" applyBorder="1" applyAlignment="1">
      <alignment horizontal="center"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right"/>
    </xf>
    <xf numFmtId="2" fontId="5" fillId="0" borderId="6" xfId="2" applyNumberFormat="1" applyFont="1" applyFill="1" applyBorder="1"/>
    <xf numFmtId="0" fontId="2" fillId="0" borderId="7" xfId="0" applyFont="1" applyBorder="1"/>
    <xf numFmtId="0" fontId="1" fillId="0" borderId="0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8" fillId="0" borderId="4" xfId="0" applyFont="1" applyBorder="1"/>
    <xf numFmtId="0" fontId="8" fillId="0" borderId="5" xfId="0" applyFont="1" applyBorder="1" applyAlignment="1">
      <alignment wrapText="1"/>
    </xf>
    <xf numFmtId="0" fontId="9" fillId="0" borderId="0" xfId="0" applyFont="1" applyBorder="1"/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4" fontId="0" fillId="0" borderId="8" xfId="0" applyNumberFormat="1" applyBorder="1"/>
    <xf numFmtId="0" fontId="1" fillId="0" borderId="9" xfId="0" applyFont="1" applyBorder="1" applyAlignment="1">
      <alignment horizontal="right" wrapText="1"/>
    </xf>
    <xf numFmtId="4" fontId="2" fillId="0" borderId="4" xfId="0" applyNumberFormat="1" applyFont="1" applyBorder="1"/>
    <xf numFmtId="0" fontId="1" fillId="0" borderId="5" xfId="0" applyFont="1" applyBorder="1" applyAlignment="1">
      <alignment horizontal="left" wrapText="1"/>
    </xf>
    <xf numFmtId="4" fontId="8" fillId="0" borderId="2" xfId="0" applyNumberFormat="1" applyFont="1" applyBorder="1"/>
    <xf numFmtId="4" fontId="2" fillId="0" borderId="5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10" fillId="0" borderId="0" xfId="0" applyFont="1" applyBorder="1"/>
    <xf numFmtId="2" fontId="9" fillId="0" borderId="9" xfId="2" applyNumberFormat="1" applyFont="1" applyFill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2" fontId="5" fillId="0" borderId="1" xfId="2" applyNumberFormat="1" applyFont="1" applyFill="1" applyBorder="1" applyAlignment="1">
      <alignment horizontal="center" vertical="top" wrapText="1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/>
    </xf>
    <xf numFmtId="0" fontId="11" fillId="0" borderId="1" xfId="1" applyFont="1" applyBorder="1"/>
    <xf numFmtId="4" fontId="8" fillId="0" borderId="4" xfId="0" applyNumberFormat="1" applyFont="1" applyBorder="1"/>
    <xf numFmtId="0" fontId="0" fillId="0" borderId="5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4" fontId="8" fillId="0" borderId="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2" fontId="3" fillId="0" borderId="16" xfId="0" applyNumberFormat="1" applyFont="1" applyFill="1" applyBorder="1" applyAlignment="1" applyProtection="1">
      <alignment horizontal="right" vertical="top" wrapText="1" readingOrder="1"/>
      <protection locked="0"/>
    </xf>
    <xf numFmtId="4" fontId="3" fillId="0" borderId="16" xfId="0" applyNumberFormat="1" applyFont="1" applyFill="1" applyBorder="1" applyAlignment="1" applyProtection="1">
      <alignment horizontal="right" vertical="center" wrapText="1" readingOrder="1"/>
    </xf>
    <xf numFmtId="4" fontId="3" fillId="0" borderId="5" xfId="0" applyNumberFormat="1" applyFont="1" applyBorder="1" applyAlignment="1">
      <alignment horizontal="right"/>
    </xf>
    <xf numFmtId="0" fontId="3" fillId="0" borderId="16" xfId="0" applyNumberFormat="1" applyFont="1" applyFill="1" applyBorder="1" applyAlignment="1" applyProtection="1">
      <alignment horizontal="left" vertical="center" wrapText="1" readingOrder="1"/>
    </xf>
    <xf numFmtId="0" fontId="3" fillId="0" borderId="5" xfId="0" applyFont="1" applyBorder="1" applyAlignment="1"/>
    <xf numFmtId="0" fontId="0" fillId="0" borderId="1" xfId="0" applyBorder="1"/>
    <xf numFmtId="4" fontId="3" fillId="0" borderId="0" xfId="0" applyNumberFormat="1" applyFont="1" applyFill="1" applyBorder="1" applyAlignment="1" applyProtection="1">
      <alignment horizontal="right" vertical="center" wrapText="1" readingOrder="1"/>
    </xf>
    <xf numFmtId="4" fontId="0" fillId="0" borderId="1" xfId="0" applyNumberFormat="1" applyBorder="1" applyProtection="1">
      <protection locked="0"/>
    </xf>
    <xf numFmtId="2" fontId="12" fillId="0" borderId="16" xfId="0" applyNumberFormat="1" applyFont="1" applyFill="1" applyBorder="1" applyAlignment="1" applyProtection="1">
      <alignment horizontal="right" vertical="top" wrapText="1" readingOrder="1"/>
      <protection locked="0"/>
    </xf>
    <xf numFmtId="4" fontId="3" fillId="0" borderId="17" xfId="0" applyNumberFormat="1" applyFont="1" applyFill="1" applyBorder="1" applyAlignment="1" applyProtection="1">
      <alignment horizontal="right" vertical="center" wrapText="1" readingOrder="1"/>
    </xf>
    <xf numFmtId="0" fontId="3" fillId="0" borderId="9" xfId="0" applyFont="1" applyBorder="1" applyAlignment="1">
      <alignment wrapText="1"/>
    </xf>
    <xf numFmtId="4" fontId="3" fillId="0" borderId="1" xfId="0" applyNumberFormat="1" applyFont="1" applyFill="1" applyBorder="1" applyAlignment="1" applyProtection="1">
      <alignment horizontal="right" vertical="center" wrapText="1" readingOrder="1"/>
    </xf>
    <xf numFmtId="0" fontId="0" fillId="0" borderId="5" xfId="0" applyFont="1" applyBorder="1" applyAlignment="1">
      <alignment horizontal="left" wrapText="1"/>
    </xf>
    <xf numFmtId="2" fontId="5" fillId="0" borderId="18" xfId="2" applyNumberFormat="1" applyFont="1" applyFill="1" applyBorder="1" applyAlignment="1">
      <alignment horizontal="center"/>
    </xf>
    <xf numFmtId="2" fontId="5" fillId="0" borderId="19" xfId="2" applyNumberFormat="1" applyFont="1" applyFill="1" applyBorder="1" applyAlignment="1">
      <alignment horizontal="center"/>
    </xf>
    <xf numFmtId="2" fontId="5" fillId="0" borderId="20" xfId="2" applyNumberFormat="1" applyFont="1" applyFill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9" fillId="0" borderId="22" xfId="0" applyNumberFormat="1" applyFont="1" applyBorder="1" applyAlignment="1">
      <alignment horizontal="center"/>
    </xf>
    <xf numFmtId="4" fontId="9" fillId="0" borderId="9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2" fontId="5" fillId="0" borderId="23" xfId="2" applyNumberFormat="1" applyFont="1" applyFill="1" applyBorder="1" applyAlignment="1">
      <alignment horizontal="center" vertical="top" wrapText="1"/>
    </xf>
    <xf numFmtId="2" fontId="5" fillId="0" borderId="24" xfId="2" applyNumberFormat="1" applyFont="1" applyFill="1" applyBorder="1" applyAlignment="1">
      <alignment horizontal="center" vertical="top" wrapText="1"/>
    </xf>
    <xf numFmtId="2" fontId="5" fillId="0" borderId="25" xfId="2" applyNumberFormat="1" applyFont="1" applyFill="1" applyBorder="1" applyAlignment="1">
      <alignment horizontal="center" vertical="top" wrapText="1"/>
    </xf>
    <xf numFmtId="2" fontId="5" fillId="0" borderId="26" xfId="2" applyNumberFormat="1" applyFont="1" applyFill="1" applyBorder="1" applyAlignment="1">
      <alignment horizontal="center" vertical="top" wrapText="1"/>
    </xf>
    <xf numFmtId="2" fontId="5" fillId="0" borderId="27" xfId="2" applyNumberFormat="1" applyFont="1" applyFill="1" applyBorder="1" applyAlignment="1">
      <alignment horizontal="center" vertical="top" wrapText="1"/>
    </xf>
    <xf numFmtId="2" fontId="5" fillId="0" borderId="28" xfId="2" applyNumberFormat="1" applyFont="1" applyFill="1" applyBorder="1" applyAlignment="1">
      <alignment horizontal="center" vertical="top" wrapText="1"/>
    </xf>
    <xf numFmtId="2" fontId="5" fillId="0" borderId="18" xfId="2" applyNumberFormat="1" applyFont="1" applyFill="1" applyBorder="1" applyAlignment="1">
      <alignment horizontal="center" vertical="top" wrapText="1"/>
    </xf>
    <xf numFmtId="2" fontId="5" fillId="0" borderId="19" xfId="2" applyNumberFormat="1" applyFont="1" applyFill="1" applyBorder="1" applyAlignment="1">
      <alignment horizontal="center" vertical="top" wrapText="1"/>
    </xf>
    <xf numFmtId="2" fontId="5" fillId="0" borderId="20" xfId="2" applyNumberFormat="1" applyFont="1" applyFill="1" applyBorder="1" applyAlignment="1">
      <alignment horizontal="center" vertical="top" wrapText="1"/>
    </xf>
    <xf numFmtId="49" fontId="13" fillId="0" borderId="29" xfId="1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8" xfId="1" applyNumberFormat="1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center" vertical="center" wrapText="1"/>
    </xf>
    <xf numFmtId="4" fontId="1" fillId="0" borderId="30" xfId="0" applyNumberFormat="1" applyFont="1" applyBorder="1" applyAlignment="1">
      <alignment horizontal="center"/>
    </xf>
    <xf numFmtId="4" fontId="1" fillId="0" borderId="31" xfId="0" applyNumberFormat="1" applyFont="1" applyBorder="1" applyAlignment="1">
      <alignment horizontal="center"/>
    </xf>
    <xf numFmtId="4" fontId="1" fillId="0" borderId="3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5" fillId="0" borderId="33" xfId="2" applyNumberFormat="1" applyFont="1" applyFill="1" applyBorder="1" applyAlignment="1">
      <alignment horizontal="center" vertical="center" wrapText="1"/>
    </xf>
    <xf numFmtId="3" fontId="5" fillId="0" borderId="34" xfId="2" applyNumberFormat="1" applyFont="1" applyFill="1" applyBorder="1" applyAlignment="1">
      <alignment horizontal="center" vertical="center" wrapText="1"/>
    </xf>
    <xf numFmtId="3" fontId="5" fillId="0" borderId="35" xfId="2" applyNumberFormat="1" applyFont="1" applyFill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1" fillId="0" borderId="22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5"/>
  <sheetViews>
    <sheetView tabSelected="1" zoomScaleNormal="100" workbookViewId="0">
      <pane xSplit="2" ySplit="1" topLeftCell="AV2" activePane="bottomRight" state="frozen"/>
      <selection activeCell="F20" sqref="F20"/>
      <selection pane="bottomLeft" activeCell="F20" sqref="F20"/>
      <selection pane="topRight" activeCell="F20" sqref="F20"/>
      <selection pane="bottomRight" activeCell="B1" sqref="B1:B5"/>
    </sheetView>
  </sheetViews>
  <sheetFormatPr defaultRowHeight="12.75"/>
  <cols>
    <col min="1" max="1" width="7" style="15" bestFit="1" customWidth="1"/>
    <col min="2" max="2" width="51.85546875" style="15" customWidth="1"/>
    <col min="3" max="3" width="4.7109375" style="15" bestFit="1" customWidth="1"/>
    <col min="4" max="4" width="8.140625" style="15" bestFit="1" customWidth="1"/>
    <col min="5" max="7" width="4.7109375" style="15" bestFit="1" customWidth="1"/>
    <col min="8" max="8" width="8.140625" style="15" bestFit="1" customWidth="1"/>
    <col min="9" max="9" width="9.28515625" style="15" bestFit="1" customWidth="1"/>
    <col min="10" max="10" width="8.140625" style="15" bestFit="1" customWidth="1"/>
    <col min="11" max="11" width="4.7109375" style="15" bestFit="1" customWidth="1"/>
    <col min="12" max="12" width="8.140625" style="15" bestFit="1" customWidth="1"/>
    <col min="13" max="17" width="4.7109375" style="15" bestFit="1" customWidth="1"/>
    <col min="18" max="19" width="8.140625" style="15" bestFit="1" customWidth="1"/>
    <col min="20" max="20" width="5.7109375" style="15" bestFit="1" customWidth="1"/>
    <col min="21" max="21" width="4.7109375" style="15" bestFit="1" customWidth="1"/>
    <col min="22" max="22" width="6.7109375" style="15" bestFit="1" customWidth="1"/>
    <col min="23" max="27" width="4.7109375" style="15" bestFit="1" customWidth="1"/>
    <col min="28" max="28" width="5.7109375" style="15" bestFit="1" customWidth="1"/>
    <col min="29" max="29" width="6.7109375" style="15" bestFit="1" customWidth="1"/>
    <col min="30" max="31" width="4.7109375" style="15" bestFit="1" customWidth="1"/>
    <col min="32" max="32" width="8.140625" style="15" bestFit="1" customWidth="1"/>
    <col min="33" max="47" width="4.7109375" style="15" bestFit="1" customWidth="1"/>
    <col min="48" max="48" width="9.28515625" style="15" bestFit="1" customWidth="1"/>
    <col min="49" max="49" width="8.140625" style="15" bestFit="1" customWidth="1"/>
    <col min="50" max="50" width="5.7109375" style="15" bestFit="1" customWidth="1"/>
    <col min="51" max="51" width="4.7109375" style="15" bestFit="1" customWidth="1"/>
    <col min="52" max="52" width="9.28515625" style="32" bestFit="1" customWidth="1"/>
    <col min="53" max="57" width="4.7109375" style="15" bestFit="1" customWidth="1"/>
    <col min="58" max="58" width="8.140625" style="15" bestFit="1" customWidth="1"/>
    <col min="59" max="59" width="6.7109375" style="15" bestFit="1" customWidth="1"/>
    <col min="60" max="60" width="5.7109375" style="15" bestFit="1" customWidth="1"/>
    <col min="61" max="61" width="4.7109375" style="15" bestFit="1" customWidth="1"/>
    <col min="62" max="62" width="8.140625" style="15" bestFit="1" customWidth="1"/>
    <col min="63" max="63" width="13.85546875" style="15" bestFit="1" customWidth="1"/>
    <col min="64" max="16384" width="9.140625" style="15"/>
  </cols>
  <sheetData>
    <row r="1" spans="1:63" s="1" customFormat="1" ht="15.75" thickBot="1">
      <c r="A1" s="92" t="s">
        <v>0</v>
      </c>
      <c r="B1" s="94" t="s">
        <v>1</v>
      </c>
      <c r="C1" s="89" t="s">
        <v>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1"/>
    </row>
    <row r="2" spans="1:63" s="1" customFormat="1" ht="15.75" customHeight="1" thickBot="1">
      <c r="A2" s="93"/>
      <c r="B2" s="95"/>
      <c r="C2" s="89" t="s">
        <v>3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1"/>
      <c r="W2" s="89" t="s">
        <v>4</v>
      </c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1"/>
      <c r="AQ2" s="89" t="s">
        <v>5</v>
      </c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1"/>
      <c r="BK2" s="102" t="s">
        <v>6</v>
      </c>
    </row>
    <row r="3" spans="1:63" s="3" customFormat="1" ht="15.75" customHeight="1" thickBot="1">
      <c r="A3" s="93"/>
      <c r="B3" s="95"/>
      <c r="C3" s="72" t="s">
        <v>7</v>
      </c>
      <c r="D3" s="73"/>
      <c r="E3" s="73"/>
      <c r="F3" s="73"/>
      <c r="G3" s="73"/>
      <c r="H3" s="73"/>
      <c r="I3" s="73"/>
      <c r="J3" s="73"/>
      <c r="K3" s="73"/>
      <c r="L3" s="74"/>
      <c r="M3" s="72" t="s">
        <v>8</v>
      </c>
      <c r="N3" s="73"/>
      <c r="O3" s="73"/>
      <c r="P3" s="73"/>
      <c r="Q3" s="73"/>
      <c r="R3" s="73"/>
      <c r="S3" s="73"/>
      <c r="T3" s="73"/>
      <c r="U3" s="73"/>
      <c r="V3" s="74"/>
      <c r="W3" s="72" t="s">
        <v>7</v>
      </c>
      <c r="X3" s="73"/>
      <c r="Y3" s="73"/>
      <c r="Z3" s="73"/>
      <c r="AA3" s="73"/>
      <c r="AB3" s="73"/>
      <c r="AC3" s="73"/>
      <c r="AD3" s="73"/>
      <c r="AE3" s="73"/>
      <c r="AF3" s="74"/>
      <c r="AG3" s="72" t="s">
        <v>8</v>
      </c>
      <c r="AH3" s="73"/>
      <c r="AI3" s="73"/>
      <c r="AJ3" s="73"/>
      <c r="AK3" s="73"/>
      <c r="AL3" s="73"/>
      <c r="AM3" s="73"/>
      <c r="AN3" s="73"/>
      <c r="AO3" s="73"/>
      <c r="AP3" s="74"/>
      <c r="AQ3" s="72" t="s">
        <v>7</v>
      </c>
      <c r="AR3" s="73"/>
      <c r="AS3" s="73"/>
      <c r="AT3" s="73"/>
      <c r="AU3" s="73"/>
      <c r="AV3" s="73"/>
      <c r="AW3" s="73"/>
      <c r="AX3" s="73"/>
      <c r="AY3" s="73"/>
      <c r="AZ3" s="74"/>
      <c r="BA3" s="72" t="s">
        <v>8</v>
      </c>
      <c r="BB3" s="73"/>
      <c r="BC3" s="73"/>
      <c r="BD3" s="73"/>
      <c r="BE3" s="73"/>
      <c r="BF3" s="73"/>
      <c r="BG3" s="73"/>
      <c r="BH3" s="73"/>
      <c r="BI3" s="73"/>
      <c r="BJ3" s="74"/>
      <c r="BK3" s="103"/>
    </row>
    <row r="4" spans="1:63" s="3" customFormat="1" ht="15" customHeight="1">
      <c r="A4" s="93"/>
      <c r="B4" s="95"/>
      <c r="C4" s="86" t="s">
        <v>9</v>
      </c>
      <c r="D4" s="87"/>
      <c r="E4" s="87"/>
      <c r="F4" s="87"/>
      <c r="G4" s="88"/>
      <c r="H4" s="83" t="s">
        <v>10</v>
      </c>
      <c r="I4" s="84"/>
      <c r="J4" s="84"/>
      <c r="K4" s="84"/>
      <c r="L4" s="85"/>
      <c r="M4" s="86" t="s">
        <v>9</v>
      </c>
      <c r="N4" s="87"/>
      <c r="O4" s="87"/>
      <c r="P4" s="87"/>
      <c r="Q4" s="88"/>
      <c r="R4" s="83" t="s">
        <v>10</v>
      </c>
      <c r="S4" s="84"/>
      <c r="T4" s="84"/>
      <c r="U4" s="84"/>
      <c r="V4" s="85"/>
      <c r="W4" s="86" t="s">
        <v>9</v>
      </c>
      <c r="X4" s="87"/>
      <c r="Y4" s="87"/>
      <c r="Z4" s="87"/>
      <c r="AA4" s="88"/>
      <c r="AB4" s="83" t="s">
        <v>10</v>
      </c>
      <c r="AC4" s="84"/>
      <c r="AD4" s="84"/>
      <c r="AE4" s="84"/>
      <c r="AF4" s="85"/>
      <c r="AG4" s="86" t="s">
        <v>9</v>
      </c>
      <c r="AH4" s="87"/>
      <c r="AI4" s="87"/>
      <c r="AJ4" s="87"/>
      <c r="AK4" s="88"/>
      <c r="AL4" s="83" t="s">
        <v>10</v>
      </c>
      <c r="AM4" s="84"/>
      <c r="AN4" s="84"/>
      <c r="AO4" s="84"/>
      <c r="AP4" s="85"/>
      <c r="AQ4" s="86" t="s">
        <v>9</v>
      </c>
      <c r="AR4" s="87"/>
      <c r="AS4" s="87"/>
      <c r="AT4" s="87"/>
      <c r="AU4" s="88"/>
      <c r="AV4" s="83" t="s">
        <v>10</v>
      </c>
      <c r="AW4" s="84"/>
      <c r="AX4" s="84"/>
      <c r="AY4" s="84"/>
      <c r="AZ4" s="85"/>
      <c r="BA4" s="86" t="s">
        <v>9</v>
      </c>
      <c r="BB4" s="87"/>
      <c r="BC4" s="87"/>
      <c r="BD4" s="87"/>
      <c r="BE4" s="88"/>
      <c r="BF4" s="83" t="s">
        <v>10</v>
      </c>
      <c r="BG4" s="84"/>
      <c r="BH4" s="84"/>
      <c r="BI4" s="84"/>
      <c r="BJ4" s="85"/>
      <c r="BK4" s="103"/>
    </row>
    <row r="5" spans="1:63" s="3" customFormat="1" ht="15" customHeight="1">
      <c r="A5" s="93"/>
      <c r="B5" s="95"/>
      <c r="C5" s="5">
        <v>1</v>
      </c>
      <c r="D5" s="4">
        <v>2</v>
      </c>
      <c r="E5" s="4">
        <v>3</v>
      </c>
      <c r="F5" s="4">
        <v>4</v>
      </c>
      <c r="G5" s="6">
        <v>5</v>
      </c>
      <c r="H5" s="5">
        <v>1</v>
      </c>
      <c r="I5" s="4">
        <v>2</v>
      </c>
      <c r="J5" s="4">
        <v>3</v>
      </c>
      <c r="K5" s="4">
        <v>4</v>
      </c>
      <c r="L5" s="6">
        <v>5</v>
      </c>
      <c r="M5" s="5">
        <v>1</v>
      </c>
      <c r="N5" s="4">
        <v>2</v>
      </c>
      <c r="O5" s="4">
        <v>3</v>
      </c>
      <c r="P5" s="4">
        <v>4</v>
      </c>
      <c r="Q5" s="6">
        <v>5</v>
      </c>
      <c r="R5" s="5">
        <v>1</v>
      </c>
      <c r="S5" s="4">
        <v>2</v>
      </c>
      <c r="T5" s="4">
        <v>3</v>
      </c>
      <c r="U5" s="4">
        <v>4</v>
      </c>
      <c r="V5" s="6">
        <v>5</v>
      </c>
      <c r="W5" s="5">
        <v>1</v>
      </c>
      <c r="X5" s="4">
        <v>2</v>
      </c>
      <c r="Y5" s="4">
        <v>3</v>
      </c>
      <c r="Z5" s="4">
        <v>4</v>
      </c>
      <c r="AA5" s="6">
        <v>5</v>
      </c>
      <c r="AB5" s="5">
        <v>1</v>
      </c>
      <c r="AC5" s="4">
        <v>2</v>
      </c>
      <c r="AD5" s="4">
        <v>3</v>
      </c>
      <c r="AE5" s="4">
        <v>4</v>
      </c>
      <c r="AF5" s="6">
        <v>5</v>
      </c>
      <c r="AG5" s="5">
        <v>1</v>
      </c>
      <c r="AH5" s="4">
        <v>2</v>
      </c>
      <c r="AI5" s="4">
        <v>3</v>
      </c>
      <c r="AJ5" s="4">
        <v>4</v>
      </c>
      <c r="AK5" s="6">
        <v>5</v>
      </c>
      <c r="AL5" s="5">
        <v>1</v>
      </c>
      <c r="AM5" s="4">
        <v>2</v>
      </c>
      <c r="AN5" s="4">
        <v>3</v>
      </c>
      <c r="AO5" s="4">
        <v>4</v>
      </c>
      <c r="AP5" s="6">
        <v>5</v>
      </c>
      <c r="AQ5" s="5">
        <v>1</v>
      </c>
      <c r="AR5" s="4">
        <v>2</v>
      </c>
      <c r="AS5" s="4">
        <v>3</v>
      </c>
      <c r="AT5" s="4">
        <v>4</v>
      </c>
      <c r="AU5" s="6">
        <v>5</v>
      </c>
      <c r="AV5" s="5">
        <v>1</v>
      </c>
      <c r="AW5" s="4">
        <v>2</v>
      </c>
      <c r="AX5" s="4">
        <v>3</v>
      </c>
      <c r="AY5" s="4">
        <v>4</v>
      </c>
      <c r="AZ5" s="6">
        <v>5</v>
      </c>
      <c r="BA5" s="5">
        <v>1</v>
      </c>
      <c r="BB5" s="4">
        <v>2</v>
      </c>
      <c r="BC5" s="4">
        <v>3</v>
      </c>
      <c r="BD5" s="4">
        <v>4</v>
      </c>
      <c r="BE5" s="6">
        <v>5</v>
      </c>
      <c r="BF5" s="5">
        <v>1</v>
      </c>
      <c r="BG5" s="4">
        <v>2</v>
      </c>
      <c r="BH5" s="4">
        <v>3</v>
      </c>
      <c r="BI5" s="4">
        <v>4</v>
      </c>
      <c r="BJ5" s="6">
        <v>5</v>
      </c>
      <c r="BK5" s="104"/>
    </row>
    <row r="6" spans="1:63">
      <c r="A6" s="7" t="s">
        <v>11</v>
      </c>
      <c r="B6" s="8" t="s">
        <v>12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</row>
    <row r="7" spans="1:63">
      <c r="A7" s="7" t="s">
        <v>13</v>
      </c>
      <c r="B7" s="35" t="s">
        <v>14</v>
      </c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1"/>
    </row>
    <row r="8" spans="1:63">
      <c r="A8" s="7"/>
      <c r="B8" s="24" t="s">
        <v>15</v>
      </c>
      <c r="C8" s="60">
        <v>0</v>
      </c>
      <c r="D8" s="60">
        <v>244.03769462400001</v>
      </c>
      <c r="E8" s="60">
        <v>0</v>
      </c>
      <c r="F8" s="60">
        <v>0</v>
      </c>
      <c r="G8" s="60">
        <v>0</v>
      </c>
      <c r="H8" s="60">
        <v>30.961456623</v>
      </c>
      <c r="I8" s="60">
        <v>12449.876636244</v>
      </c>
      <c r="J8" s="60">
        <v>1522.198648755</v>
      </c>
      <c r="K8" s="60">
        <v>0</v>
      </c>
      <c r="L8" s="60">
        <v>143.53663853800001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11.076756177</v>
      </c>
      <c r="S8" s="60">
        <v>769.00795477199995</v>
      </c>
      <c r="T8" s="60">
        <v>10.060664012</v>
      </c>
      <c r="U8" s="60">
        <v>0</v>
      </c>
      <c r="V8" s="60">
        <v>14.296987214</v>
      </c>
      <c r="W8" s="60">
        <v>0</v>
      </c>
      <c r="X8" s="60">
        <v>0</v>
      </c>
      <c r="Y8" s="60">
        <v>0</v>
      </c>
      <c r="Z8" s="60">
        <v>0</v>
      </c>
      <c r="AA8" s="60">
        <v>0</v>
      </c>
      <c r="AB8" s="60">
        <v>2.7975477070000001</v>
      </c>
      <c r="AC8" s="60">
        <v>72.903546785000003</v>
      </c>
      <c r="AD8" s="60">
        <v>0</v>
      </c>
      <c r="AE8" s="60">
        <v>0</v>
      </c>
      <c r="AF8" s="60">
        <v>198.76999752200001</v>
      </c>
      <c r="AG8" s="60">
        <v>0</v>
      </c>
      <c r="AH8" s="60">
        <v>0</v>
      </c>
      <c r="AI8" s="60">
        <v>0</v>
      </c>
      <c r="AJ8" s="60">
        <v>0</v>
      </c>
      <c r="AK8" s="60">
        <v>0</v>
      </c>
      <c r="AL8" s="60">
        <v>0.58728432500000005</v>
      </c>
      <c r="AM8" s="60">
        <v>0</v>
      </c>
      <c r="AN8" s="60">
        <v>0</v>
      </c>
      <c r="AO8" s="60">
        <v>0</v>
      </c>
      <c r="AP8" s="60">
        <v>2.651480281</v>
      </c>
      <c r="AQ8" s="60">
        <v>0</v>
      </c>
      <c r="AR8" s="60">
        <v>58.317892735000001</v>
      </c>
      <c r="AS8" s="60">
        <v>0</v>
      </c>
      <c r="AT8" s="60">
        <v>0</v>
      </c>
      <c r="AU8" s="60">
        <v>0</v>
      </c>
      <c r="AV8" s="60">
        <v>49.292654130999999</v>
      </c>
      <c r="AW8" s="60">
        <v>2480.1282423419998</v>
      </c>
      <c r="AX8" s="60">
        <v>0</v>
      </c>
      <c r="AY8" s="60">
        <v>0</v>
      </c>
      <c r="AZ8" s="60">
        <v>228.41285044899999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60">
        <v>17.228104694999999</v>
      </c>
      <c r="BG8" s="60">
        <v>39.697256502000002</v>
      </c>
      <c r="BH8" s="60">
        <v>1.6029639790000001</v>
      </c>
      <c r="BI8" s="60">
        <v>0</v>
      </c>
      <c r="BJ8" s="60">
        <v>26.622230089999999</v>
      </c>
      <c r="BK8" s="61">
        <f>SUM(C8:BJ8)</f>
        <v>18374.065488502005</v>
      </c>
    </row>
    <row r="9" spans="1:63">
      <c r="A9" s="7"/>
      <c r="B9" s="24" t="s">
        <v>16</v>
      </c>
      <c r="C9" s="60">
        <v>0</v>
      </c>
      <c r="D9" s="60">
        <v>169.37677316</v>
      </c>
      <c r="E9" s="60">
        <v>0</v>
      </c>
      <c r="F9" s="60">
        <v>0</v>
      </c>
      <c r="G9" s="60">
        <v>0</v>
      </c>
      <c r="H9" s="60">
        <v>23.596989928999999</v>
      </c>
      <c r="I9" s="60">
        <v>695.71692993900001</v>
      </c>
      <c r="J9" s="60">
        <v>55.640479345999999</v>
      </c>
      <c r="K9" s="60">
        <v>0</v>
      </c>
      <c r="L9" s="60">
        <v>57.253479743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9.9020723490000009</v>
      </c>
      <c r="S9" s="60">
        <v>1.55354506</v>
      </c>
      <c r="T9" s="60">
        <v>0</v>
      </c>
      <c r="U9" s="60">
        <v>0</v>
      </c>
      <c r="V9" s="60">
        <v>13.644556821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0.109476198</v>
      </c>
      <c r="AC9" s="60">
        <v>14.946009822000001</v>
      </c>
      <c r="AD9" s="60">
        <v>0</v>
      </c>
      <c r="AE9" s="60">
        <v>0</v>
      </c>
      <c r="AF9" s="60">
        <v>55.880734076000003</v>
      </c>
      <c r="AG9" s="60">
        <v>0</v>
      </c>
      <c r="AH9" s="60">
        <v>0</v>
      </c>
      <c r="AI9" s="60">
        <v>0</v>
      </c>
      <c r="AJ9" s="60">
        <v>0</v>
      </c>
      <c r="AK9" s="60">
        <v>0</v>
      </c>
      <c r="AL9" s="60">
        <v>1.5210476000000001E-2</v>
      </c>
      <c r="AM9" s="60">
        <v>0</v>
      </c>
      <c r="AN9" s="60">
        <v>0</v>
      </c>
      <c r="AO9" s="60">
        <v>0</v>
      </c>
      <c r="AP9" s="60">
        <v>0.196788466</v>
      </c>
      <c r="AQ9" s="60">
        <v>0</v>
      </c>
      <c r="AR9" s="60">
        <v>0</v>
      </c>
      <c r="AS9" s="60">
        <v>0</v>
      </c>
      <c r="AT9" s="60">
        <v>0</v>
      </c>
      <c r="AU9" s="60">
        <v>0</v>
      </c>
      <c r="AV9" s="60">
        <v>14.936763022999999</v>
      </c>
      <c r="AW9" s="60">
        <v>50.373914890000002</v>
      </c>
      <c r="AX9" s="60">
        <v>7.2288909840000004</v>
      </c>
      <c r="AY9" s="60">
        <v>0</v>
      </c>
      <c r="AZ9" s="60">
        <v>62.830205769000003</v>
      </c>
      <c r="BA9" s="60">
        <v>0</v>
      </c>
      <c r="BB9" s="60">
        <v>0</v>
      </c>
      <c r="BC9" s="60">
        <v>0</v>
      </c>
      <c r="BD9" s="60">
        <v>0</v>
      </c>
      <c r="BE9" s="60">
        <v>0</v>
      </c>
      <c r="BF9" s="60">
        <v>9.4205722479999991</v>
      </c>
      <c r="BG9" s="60">
        <v>1.3863083439999999</v>
      </c>
      <c r="BH9" s="60">
        <v>0.49543608500000003</v>
      </c>
      <c r="BI9" s="60">
        <v>0</v>
      </c>
      <c r="BJ9" s="60">
        <v>9.8572471030000006</v>
      </c>
      <c r="BK9" s="61">
        <f>SUM(C9:BJ9)</f>
        <v>1254.3623838309998</v>
      </c>
    </row>
    <row r="10" spans="1:63">
      <c r="A10" s="7"/>
      <c r="B10" s="24" t="s">
        <v>17</v>
      </c>
      <c r="C10" s="60">
        <v>0</v>
      </c>
      <c r="D10" s="60">
        <v>7.7841791579999997</v>
      </c>
      <c r="E10" s="60">
        <v>0</v>
      </c>
      <c r="F10" s="60">
        <v>0</v>
      </c>
      <c r="G10" s="60">
        <v>0</v>
      </c>
      <c r="H10" s="60">
        <v>2.6029477330000002</v>
      </c>
      <c r="I10" s="60">
        <v>2363.4114928829999</v>
      </c>
      <c r="J10" s="60">
        <v>13.350508987</v>
      </c>
      <c r="K10" s="60">
        <v>0</v>
      </c>
      <c r="L10" s="60">
        <v>17.341048682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0.94759787600000001</v>
      </c>
      <c r="S10" s="60">
        <v>81.674605572999994</v>
      </c>
      <c r="T10" s="60">
        <v>0</v>
      </c>
      <c r="U10" s="60">
        <v>0</v>
      </c>
      <c r="V10" s="60">
        <v>0.90083581499999998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9.9457105000000004E-2</v>
      </c>
      <c r="AC10" s="60">
        <v>2.6757274000000001E-2</v>
      </c>
      <c r="AD10" s="60">
        <v>0</v>
      </c>
      <c r="AE10" s="60">
        <v>0</v>
      </c>
      <c r="AF10" s="60">
        <v>107.89863729299999</v>
      </c>
      <c r="AG10" s="60">
        <v>0</v>
      </c>
      <c r="AH10" s="60">
        <v>0</v>
      </c>
      <c r="AI10" s="60">
        <v>0</v>
      </c>
      <c r="AJ10" s="60">
        <v>0</v>
      </c>
      <c r="AK10" s="60">
        <v>0</v>
      </c>
      <c r="AL10" s="60">
        <v>7.8300929999999998E-3</v>
      </c>
      <c r="AM10" s="60">
        <v>0</v>
      </c>
      <c r="AN10" s="60">
        <v>0</v>
      </c>
      <c r="AO10" s="60">
        <v>0</v>
      </c>
      <c r="AP10" s="60">
        <v>0</v>
      </c>
      <c r="AQ10" s="60">
        <v>0</v>
      </c>
      <c r="AR10" s="60">
        <v>0</v>
      </c>
      <c r="AS10" s="60">
        <v>0</v>
      </c>
      <c r="AT10" s="60">
        <v>0</v>
      </c>
      <c r="AU10" s="60">
        <v>0</v>
      </c>
      <c r="AV10" s="60">
        <v>10.201138908000001</v>
      </c>
      <c r="AW10" s="60">
        <v>710.62947248299997</v>
      </c>
      <c r="AX10" s="60">
        <v>0</v>
      </c>
      <c r="AY10" s="60">
        <v>0</v>
      </c>
      <c r="AZ10" s="60">
        <v>55.021741323999997</v>
      </c>
      <c r="BA10" s="60">
        <v>0</v>
      </c>
      <c r="BB10" s="60">
        <v>0</v>
      </c>
      <c r="BC10" s="60">
        <v>0</v>
      </c>
      <c r="BD10" s="60">
        <v>0</v>
      </c>
      <c r="BE10" s="60">
        <v>0</v>
      </c>
      <c r="BF10" s="60">
        <v>3.5483287739999998</v>
      </c>
      <c r="BG10" s="60">
        <v>6.188094521</v>
      </c>
      <c r="BH10" s="60">
        <v>2.7175700030000001</v>
      </c>
      <c r="BI10" s="60">
        <v>0</v>
      </c>
      <c r="BJ10" s="60">
        <v>5.1433165489999997</v>
      </c>
      <c r="BK10" s="61">
        <f>SUM(C10:BJ10)</f>
        <v>3389.4955610339994</v>
      </c>
    </row>
    <row r="11" spans="1:63">
      <c r="A11" s="7"/>
      <c r="B11" s="25" t="s">
        <v>18</v>
      </c>
      <c r="C11" s="43">
        <f>SUM(C8:C10)</f>
        <v>0</v>
      </c>
      <c r="D11" s="30">
        <f>SUM(D8:D10)</f>
        <v>421.19864694199998</v>
      </c>
      <c r="E11" s="30">
        <f t="shared" ref="E11:BI11" si="0">SUM(E8:E10)</f>
        <v>0</v>
      </c>
      <c r="F11" s="30">
        <f t="shared" si="0"/>
        <v>0</v>
      </c>
      <c r="G11" s="44">
        <f t="shared" si="0"/>
        <v>0</v>
      </c>
      <c r="H11" s="43">
        <f t="shared" si="0"/>
        <v>57.161394285</v>
      </c>
      <c r="I11" s="30">
        <f t="shared" si="0"/>
        <v>15509.005059066001</v>
      </c>
      <c r="J11" s="30">
        <f t="shared" si="0"/>
        <v>1591.1896370879999</v>
      </c>
      <c r="K11" s="30">
        <f t="shared" si="0"/>
        <v>0</v>
      </c>
      <c r="L11" s="44">
        <f t="shared" si="0"/>
        <v>218.131166963</v>
      </c>
      <c r="M11" s="43">
        <f t="shared" si="0"/>
        <v>0</v>
      </c>
      <c r="N11" s="30">
        <f t="shared" si="0"/>
        <v>0</v>
      </c>
      <c r="O11" s="30">
        <f t="shared" si="0"/>
        <v>0</v>
      </c>
      <c r="P11" s="30">
        <f t="shared" si="0"/>
        <v>0</v>
      </c>
      <c r="Q11" s="44">
        <f t="shared" si="0"/>
        <v>0</v>
      </c>
      <c r="R11" s="43">
        <f t="shared" si="0"/>
        <v>21.926426402000001</v>
      </c>
      <c r="S11" s="30">
        <f t="shared" si="0"/>
        <v>852.23610540499999</v>
      </c>
      <c r="T11" s="30">
        <f t="shared" si="0"/>
        <v>10.060664012</v>
      </c>
      <c r="U11" s="30">
        <f t="shared" si="0"/>
        <v>0</v>
      </c>
      <c r="V11" s="44">
        <f t="shared" si="0"/>
        <v>28.84237985</v>
      </c>
      <c r="W11" s="43">
        <f t="shared" si="0"/>
        <v>0</v>
      </c>
      <c r="X11" s="30">
        <f t="shared" si="0"/>
        <v>0</v>
      </c>
      <c r="Y11" s="30">
        <f t="shared" si="0"/>
        <v>0</v>
      </c>
      <c r="Z11" s="30">
        <f t="shared" si="0"/>
        <v>0</v>
      </c>
      <c r="AA11" s="44">
        <f t="shared" si="0"/>
        <v>0</v>
      </c>
      <c r="AB11" s="43">
        <f t="shared" si="0"/>
        <v>3.0064810099999999</v>
      </c>
      <c r="AC11" s="30">
        <f t="shared" si="0"/>
        <v>87.876313881000016</v>
      </c>
      <c r="AD11" s="30">
        <f t="shared" si="0"/>
        <v>0</v>
      </c>
      <c r="AE11" s="30">
        <f t="shared" si="0"/>
        <v>0</v>
      </c>
      <c r="AF11" s="44">
        <f t="shared" si="0"/>
        <v>362.54936889100003</v>
      </c>
      <c r="AG11" s="43">
        <f t="shared" si="0"/>
        <v>0</v>
      </c>
      <c r="AH11" s="30">
        <f t="shared" si="0"/>
        <v>0</v>
      </c>
      <c r="AI11" s="30">
        <f t="shared" si="0"/>
        <v>0</v>
      </c>
      <c r="AJ11" s="30">
        <f t="shared" si="0"/>
        <v>0</v>
      </c>
      <c r="AK11" s="44">
        <f t="shared" si="0"/>
        <v>0</v>
      </c>
      <c r="AL11" s="43">
        <f t="shared" si="0"/>
        <v>0.61032489400000012</v>
      </c>
      <c r="AM11" s="30">
        <f t="shared" si="0"/>
        <v>0</v>
      </c>
      <c r="AN11" s="30">
        <f t="shared" si="0"/>
        <v>0</v>
      </c>
      <c r="AO11" s="30">
        <f t="shared" si="0"/>
        <v>0</v>
      </c>
      <c r="AP11" s="44">
        <f t="shared" si="0"/>
        <v>2.8482687470000001</v>
      </c>
      <c r="AQ11" s="43">
        <f t="shared" si="0"/>
        <v>0</v>
      </c>
      <c r="AR11" s="30">
        <f t="shared" si="0"/>
        <v>58.317892735000001</v>
      </c>
      <c r="AS11" s="30">
        <f t="shared" si="0"/>
        <v>0</v>
      </c>
      <c r="AT11" s="30">
        <f t="shared" si="0"/>
        <v>0</v>
      </c>
      <c r="AU11" s="44">
        <f t="shared" si="0"/>
        <v>0</v>
      </c>
      <c r="AV11" s="43">
        <f t="shared" si="0"/>
        <v>74.430556062000008</v>
      </c>
      <c r="AW11" s="30">
        <f t="shared" si="0"/>
        <v>3241.1316297149997</v>
      </c>
      <c r="AX11" s="30">
        <f t="shared" si="0"/>
        <v>7.2288909840000004</v>
      </c>
      <c r="AY11" s="30">
        <f t="shared" si="0"/>
        <v>0</v>
      </c>
      <c r="AZ11" s="44">
        <f t="shared" si="0"/>
        <v>346.264797542</v>
      </c>
      <c r="BA11" s="43">
        <f t="shared" si="0"/>
        <v>0</v>
      </c>
      <c r="BB11" s="30">
        <f t="shared" si="0"/>
        <v>0</v>
      </c>
      <c r="BC11" s="30">
        <f t="shared" si="0"/>
        <v>0</v>
      </c>
      <c r="BD11" s="30">
        <f t="shared" si="0"/>
        <v>0</v>
      </c>
      <c r="BE11" s="44">
        <f t="shared" si="0"/>
        <v>0</v>
      </c>
      <c r="BF11" s="43">
        <f t="shared" si="0"/>
        <v>30.197005716999996</v>
      </c>
      <c r="BG11" s="30">
        <f t="shared" si="0"/>
        <v>47.271659366999998</v>
      </c>
      <c r="BH11" s="30">
        <f t="shared" si="0"/>
        <v>4.8159700670000003</v>
      </c>
      <c r="BI11" s="30">
        <f t="shared" si="0"/>
        <v>0</v>
      </c>
      <c r="BJ11" s="44">
        <f>SUM(BJ8:BJ10)</f>
        <v>41.622793741999999</v>
      </c>
      <c r="BK11" s="26">
        <f>SUM(BK8:BK10)</f>
        <v>23017.923433367007</v>
      </c>
    </row>
    <row r="12" spans="1:63">
      <c r="A12" s="7" t="s">
        <v>19</v>
      </c>
      <c r="B12" s="16" t="s">
        <v>20</v>
      </c>
      <c r="C12" s="78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9"/>
    </row>
    <row r="13" spans="1:63">
      <c r="A13" s="7"/>
      <c r="B13" s="22" t="s">
        <v>21</v>
      </c>
      <c r="C13" s="60">
        <v>0</v>
      </c>
      <c r="D13" s="60">
        <v>0.93772749</v>
      </c>
      <c r="E13" s="60">
        <v>0</v>
      </c>
      <c r="F13" s="60">
        <v>0</v>
      </c>
      <c r="G13" s="60">
        <v>0</v>
      </c>
      <c r="H13" s="60">
        <v>6.7877682100000003</v>
      </c>
      <c r="I13" s="60">
        <v>10.260339166</v>
      </c>
      <c r="J13" s="60">
        <v>0</v>
      </c>
      <c r="K13" s="60">
        <v>0</v>
      </c>
      <c r="L13" s="60">
        <v>14.685584094999999</v>
      </c>
      <c r="M13" s="60">
        <v>0</v>
      </c>
      <c r="N13" s="60">
        <v>0</v>
      </c>
      <c r="O13" s="60">
        <v>0</v>
      </c>
      <c r="P13" s="60">
        <v>0</v>
      </c>
      <c r="Q13" s="60">
        <v>0</v>
      </c>
      <c r="R13" s="60">
        <v>1.506724344</v>
      </c>
      <c r="S13" s="60">
        <v>0</v>
      </c>
      <c r="T13" s="60">
        <v>0</v>
      </c>
      <c r="U13" s="60">
        <v>0</v>
      </c>
      <c r="V13" s="60">
        <v>1.3428372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2.3973640000000001E-2</v>
      </c>
      <c r="AC13" s="60">
        <v>0</v>
      </c>
      <c r="AD13" s="60">
        <v>0</v>
      </c>
      <c r="AE13" s="60">
        <v>0</v>
      </c>
      <c r="AF13" s="60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22.417977523000001</v>
      </c>
      <c r="AW13" s="60">
        <v>30.768419439999999</v>
      </c>
      <c r="AX13" s="60">
        <v>0</v>
      </c>
      <c r="AY13" s="60">
        <v>0</v>
      </c>
      <c r="AZ13" s="60">
        <v>113.306333258</v>
      </c>
      <c r="BA13" s="60">
        <v>0</v>
      </c>
      <c r="BB13" s="60">
        <v>0</v>
      </c>
      <c r="BC13" s="60">
        <v>0</v>
      </c>
      <c r="BD13" s="60">
        <v>0</v>
      </c>
      <c r="BE13" s="60">
        <v>0</v>
      </c>
      <c r="BF13" s="60">
        <v>2.5076568020000001</v>
      </c>
      <c r="BG13" s="60">
        <v>0.46651848200000001</v>
      </c>
      <c r="BH13" s="60">
        <v>0</v>
      </c>
      <c r="BI13" s="60">
        <v>0</v>
      </c>
      <c r="BJ13" s="60">
        <v>6.0554643749999997</v>
      </c>
      <c r="BK13" s="61">
        <f>SUM(C13:BJ13)</f>
        <v>211.067324025</v>
      </c>
    </row>
    <row r="14" spans="1:63">
      <c r="A14" s="7"/>
      <c r="B14" s="17" t="s">
        <v>22</v>
      </c>
      <c r="C14" s="43">
        <f>SUM(C13)</f>
        <v>0</v>
      </c>
      <c r="D14" s="30">
        <f t="shared" ref="D14:BI14" si="1">SUM(D13)</f>
        <v>0.93772749</v>
      </c>
      <c r="E14" s="30">
        <f t="shared" si="1"/>
        <v>0</v>
      </c>
      <c r="F14" s="30">
        <f t="shared" si="1"/>
        <v>0</v>
      </c>
      <c r="G14" s="44">
        <f t="shared" si="1"/>
        <v>0</v>
      </c>
      <c r="H14" s="43">
        <f t="shared" si="1"/>
        <v>6.7877682100000003</v>
      </c>
      <c r="I14" s="30">
        <f t="shared" si="1"/>
        <v>10.260339166</v>
      </c>
      <c r="J14" s="30">
        <f t="shared" si="1"/>
        <v>0</v>
      </c>
      <c r="K14" s="30">
        <f t="shared" si="1"/>
        <v>0</v>
      </c>
      <c r="L14" s="44">
        <f t="shared" si="1"/>
        <v>14.685584094999999</v>
      </c>
      <c r="M14" s="43">
        <f t="shared" si="1"/>
        <v>0</v>
      </c>
      <c r="N14" s="30">
        <f t="shared" si="1"/>
        <v>0</v>
      </c>
      <c r="O14" s="30">
        <f t="shared" si="1"/>
        <v>0</v>
      </c>
      <c r="P14" s="30">
        <f t="shared" si="1"/>
        <v>0</v>
      </c>
      <c r="Q14" s="44">
        <f t="shared" si="1"/>
        <v>0</v>
      </c>
      <c r="R14" s="43">
        <f t="shared" si="1"/>
        <v>1.506724344</v>
      </c>
      <c r="S14" s="30">
        <f t="shared" si="1"/>
        <v>0</v>
      </c>
      <c r="T14" s="30">
        <f t="shared" si="1"/>
        <v>0</v>
      </c>
      <c r="U14" s="30">
        <f t="shared" si="1"/>
        <v>0</v>
      </c>
      <c r="V14" s="44">
        <f t="shared" si="1"/>
        <v>1.3428372</v>
      </c>
      <c r="W14" s="43">
        <f t="shared" si="1"/>
        <v>0</v>
      </c>
      <c r="X14" s="30">
        <f t="shared" si="1"/>
        <v>0</v>
      </c>
      <c r="Y14" s="30">
        <f t="shared" si="1"/>
        <v>0</v>
      </c>
      <c r="Z14" s="30">
        <f t="shared" si="1"/>
        <v>0</v>
      </c>
      <c r="AA14" s="44">
        <f t="shared" si="1"/>
        <v>0</v>
      </c>
      <c r="AB14" s="43">
        <f t="shared" si="1"/>
        <v>2.3973640000000001E-2</v>
      </c>
      <c r="AC14" s="30">
        <f t="shared" si="1"/>
        <v>0</v>
      </c>
      <c r="AD14" s="30">
        <f t="shared" si="1"/>
        <v>0</v>
      </c>
      <c r="AE14" s="30">
        <f t="shared" si="1"/>
        <v>0</v>
      </c>
      <c r="AF14" s="44">
        <f t="shared" si="1"/>
        <v>0</v>
      </c>
      <c r="AG14" s="43">
        <f t="shared" si="1"/>
        <v>0</v>
      </c>
      <c r="AH14" s="30">
        <f t="shared" si="1"/>
        <v>0</v>
      </c>
      <c r="AI14" s="30">
        <f t="shared" si="1"/>
        <v>0</v>
      </c>
      <c r="AJ14" s="30">
        <f t="shared" si="1"/>
        <v>0</v>
      </c>
      <c r="AK14" s="44">
        <f t="shared" si="1"/>
        <v>0</v>
      </c>
      <c r="AL14" s="43">
        <f t="shared" si="1"/>
        <v>0</v>
      </c>
      <c r="AM14" s="30">
        <f t="shared" si="1"/>
        <v>0</v>
      </c>
      <c r="AN14" s="30">
        <f t="shared" si="1"/>
        <v>0</v>
      </c>
      <c r="AO14" s="30">
        <f t="shared" si="1"/>
        <v>0</v>
      </c>
      <c r="AP14" s="44">
        <f t="shared" si="1"/>
        <v>0</v>
      </c>
      <c r="AQ14" s="43">
        <f t="shared" si="1"/>
        <v>0</v>
      </c>
      <c r="AR14" s="30">
        <f t="shared" si="1"/>
        <v>0</v>
      </c>
      <c r="AS14" s="30">
        <f t="shared" si="1"/>
        <v>0</v>
      </c>
      <c r="AT14" s="30">
        <f t="shared" si="1"/>
        <v>0</v>
      </c>
      <c r="AU14" s="44">
        <f t="shared" si="1"/>
        <v>0</v>
      </c>
      <c r="AV14" s="43">
        <f t="shared" si="1"/>
        <v>22.417977523000001</v>
      </c>
      <c r="AW14" s="30">
        <f t="shared" si="1"/>
        <v>30.768419439999999</v>
      </c>
      <c r="AX14" s="30">
        <f t="shared" si="1"/>
        <v>0</v>
      </c>
      <c r="AY14" s="30">
        <f t="shared" si="1"/>
        <v>0</v>
      </c>
      <c r="AZ14" s="45">
        <f t="shared" si="1"/>
        <v>113.306333258</v>
      </c>
      <c r="BA14" s="43">
        <f t="shared" si="1"/>
        <v>0</v>
      </c>
      <c r="BB14" s="30">
        <f t="shared" si="1"/>
        <v>0</v>
      </c>
      <c r="BC14" s="30">
        <f t="shared" si="1"/>
        <v>0</v>
      </c>
      <c r="BD14" s="30">
        <f t="shared" si="1"/>
        <v>0</v>
      </c>
      <c r="BE14" s="44">
        <f t="shared" si="1"/>
        <v>0</v>
      </c>
      <c r="BF14" s="43">
        <f t="shared" si="1"/>
        <v>2.5076568020000001</v>
      </c>
      <c r="BG14" s="30">
        <f t="shared" si="1"/>
        <v>0.46651848200000001</v>
      </c>
      <c r="BH14" s="30">
        <f t="shared" si="1"/>
        <v>0</v>
      </c>
      <c r="BI14" s="30">
        <f t="shared" si="1"/>
        <v>0</v>
      </c>
      <c r="BJ14" s="44">
        <f>SUM(BJ13)</f>
        <v>6.0554643749999997</v>
      </c>
      <c r="BK14" s="26">
        <f>SUM(BK13)</f>
        <v>211.067324025</v>
      </c>
    </row>
    <row r="15" spans="1:63">
      <c r="A15" s="7" t="s">
        <v>23</v>
      </c>
      <c r="B15" s="16" t="s">
        <v>24</v>
      </c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8"/>
    </row>
    <row r="16" spans="1:63">
      <c r="A16" s="7"/>
      <c r="B16" s="22" t="s">
        <v>21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0</v>
      </c>
      <c r="AD16" s="60">
        <v>0</v>
      </c>
      <c r="AE16" s="60">
        <v>0</v>
      </c>
      <c r="AF16" s="60">
        <v>0</v>
      </c>
      <c r="AG16" s="60">
        <v>0</v>
      </c>
      <c r="AH16" s="60">
        <v>0</v>
      </c>
      <c r="AI16" s="60">
        <v>0</v>
      </c>
      <c r="AJ16" s="60">
        <v>0</v>
      </c>
      <c r="AK16" s="60">
        <v>0</v>
      </c>
      <c r="AL16" s="60">
        <v>0</v>
      </c>
      <c r="AM16" s="60">
        <v>0</v>
      </c>
      <c r="AN16" s="60">
        <v>0</v>
      </c>
      <c r="AO16" s="60">
        <v>0</v>
      </c>
      <c r="AP16" s="60">
        <v>0</v>
      </c>
      <c r="AQ16" s="60">
        <v>0</v>
      </c>
      <c r="AR16" s="60">
        <v>0</v>
      </c>
      <c r="AS16" s="60">
        <v>0</v>
      </c>
      <c r="AT16" s="60">
        <v>0</v>
      </c>
      <c r="AU16" s="60">
        <v>0</v>
      </c>
      <c r="AV16" s="60">
        <v>0</v>
      </c>
      <c r="AW16" s="60">
        <v>0</v>
      </c>
      <c r="AX16" s="60">
        <v>0</v>
      </c>
      <c r="AY16" s="60">
        <v>0</v>
      </c>
      <c r="AZ16" s="60">
        <v>0</v>
      </c>
      <c r="BA16" s="60">
        <v>0</v>
      </c>
      <c r="BB16" s="60">
        <v>0</v>
      </c>
      <c r="BC16" s="60">
        <v>0</v>
      </c>
      <c r="BD16" s="60">
        <v>0</v>
      </c>
      <c r="BE16" s="60">
        <v>0</v>
      </c>
      <c r="BF16" s="60">
        <v>0</v>
      </c>
      <c r="BG16" s="60">
        <v>0</v>
      </c>
      <c r="BH16" s="60">
        <v>0</v>
      </c>
      <c r="BI16" s="60">
        <v>0</v>
      </c>
      <c r="BJ16" s="60">
        <v>0</v>
      </c>
      <c r="BK16" s="61">
        <f>SUM(C16:BJ16)</f>
        <v>0</v>
      </c>
    </row>
    <row r="17" spans="1:63">
      <c r="A17" s="7"/>
      <c r="B17" s="41" t="s">
        <v>25</v>
      </c>
      <c r="C17" s="43">
        <f>SUM(C16:C16)</f>
        <v>0</v>
      </c>
      <c r="D17" s="43">
        <f t="shared" ref="D17:BI17" si="2">SUM(D16:D16)</f>
        <v>0</v>
      </c>
      <c r="E17" s="43">
        <f t="shared" si="2"/>
        <v>0</v>
      </c>
      <c r="F17" s="43">
        <f t="shared" si="2"/>
        <v>0</v>
      </c>
      <c r="G17" s="43">
        <f t="shared" si="2"/>
        <v>0</v>
      </c>
      <c r="H17" s="43">
        <f t="shared" si="2"/>
        <v>0</v>
      </c>
      <c r="I17" s="43">
        <f t="shared" si="2"/>
        <v>0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  <c r="N17" s="43">
        <f t="shared" si="2"/>
        <v>0</v>
      </c>
      <c r="O17" s="43">
        <f t="shared" si="2"/>
        <v>0</v>
      </c>
      <c r="P17" s="43">
        <f t="shared" si="2"/>
        <v>0</v>
      </c>
      <c r="Q17" s="43">
        <f t="shared" si="2"/>
        <v>0</v>
      </c>
      <c r="R17" s="43">
        <f t="shared" si="2"/>
        <v>0</v>
      </c>
      <c r="S17" s="43">
        <f t="shared" si="2"/>
        <v>0</v>
      </c>
      <c r="T17" s="43">
        <f t="shared" si="2"/>
        <v>0</v>
      </c>
      <c r="U17" s="43">
        <f t="shared" si="2"/>
        <v>0</v>
      </c>
      <c r="V17" s="43">
        <f t="shared" si="2"/>
        <v>0</v>
      </c>
      <c r="W17" s="43">
        <f t="shared" si="2"/>
        <v>0</v>
      </c>
      <c r="X17" s="43">
        <f t="shared" si="2"/>
        <v>0</v>
      </c>
      <c r="Y17" s="43">
        <f t="shared" si="2"/>
        <v>0</v>
      </c>
      <c r="Z17" s="43">
        <f t="shared" si="2"/>
        <v>0</v>
      </c>
      <c r="AA17" s="43">
        <f t="shared" si="2"/>
        <v>0</v>
      </c>
      <c r="AB17" s="43">
        <f t="shared" si="2"/>
        <v>0</v>
      </c>
      <c r="AC17" s="43">
        <f t="shared" si="2"/>
        <v>0</v>
      </c>
      <c r="AD17" s="43">
        <f t="shared" si="2"/>
        <v>0</v>
      </c>
      <c r="AE17" s="43">
        <f t="shared" si="2"/>
        <v>0</v>
      </c>
      <c r="AF17" s="43">
        <f t="shared" si="2"/>
        <v>0</v>
      </c>
      <c r="AG17" s="43">
        <f t="shared" si="2"/>
        <v>0</v>
      </c>
      <c r="AH17" s="43">
        <f t="shared" si="2"/>
        <v>0</v>
      </c>
      <c r="AI17" s="43">
        <f t="shared" si="2"/>
        <v>0</v>
      </c>
      <c r="AJ17" s="43">
        <f t="shared" si="2"/>
        <v>0</v>
      </c>
      <c r="AK17" s="43">
        <f t="shared" si="2"/>
        <v>0</v>
      </c>
      <c r="AL17" s="43">
        <f t="shared" si="2"/>
        <v>0</v>
      </c>
      <c r="AM17" s="43">
        <f t="shared" si="2"/>
        <v>0</v>
      </c>
      <c r="AN17" s="43">
        <f t="shared" si="2"/>
        <v>0</v>
      </c>
      <c r="AO17" s="43">
        <f t="shared" si="2"/>
        <v>0</v>
      </c>
      <c r="AP17" s="43">
        <f t="shared" si="2"/>
        <v>0</v>
      </c>
      <c r="AQ17" s="43">
        <f t="shared" si="2"/>
        <v>0</v>
      </c>
      <c r="AR17" s="43">
        <f t="shared" si="2"/>
        <v>0</v>
      </c>
      <c r="AS17" s="43">
        <f t="shared" si="2"/>
        <v>0</v>
      </c>
      <c r="AT17" s="43">
        <f t="shared" si="2"/>
        <v>0</v>
      </c>
      <c r="AU17" s="43">
        <f t="shared" si="2"/>
        <v>0</v>
      </c>
      <c r="AV17" s="43">
        <f t="shared" si="2"/>
        <v>0</v>
      </c>
      <c r="AW17" s="43">
        <f t="shared" si="2"/>
        <v>0</v>
      </c>
      <c r="AX17" s="43">
        <f t="shared" si="2"/>
        <v>0</v>
      </c>
      <c r="AY17" s="43">
        <f t="shared" si="2"/>
        <v>0</v>
      </c>
      <c r="AZ17" s="43">
        <f t="shared" si="2"/>
        <v>0</v>
      </c>
      <c r="BA17" s="43">
        <f t="shared" si="2"/>
        <v>0</v>
      </c>
      <c r="BB17" s="43">
        <f t="shared" si="2"/>
        <v>0</v>
      </c>
      <c r="BC17" s="43">
        <f t="shared" si="2"/>
        <v>0</v>
      </c>
      <c r="BD17" s="43">
        <f t="shared" si="2"/>
        <v>0</v>
      </c>
      <c r="BE17" s="43">
        <f t="shared" si="2"/>
        <v>0</v>
      </c>
      <c r="BF17" s="43">
        <f t="shared" si="2"/>
        <v>0</v>
      </c>
      <c r="BG17" s="43">
        <f t="shared" si="2"/>
        <v>0</v>
      </c>
      <c r="BH17" s="43">
        <f t="shared" si="2"/>
        <v>0</v>
      </c>
      <c r="BI17" s="43">
        <f t="shared" si="2"/>
        <v>0</v>
      </c>
      <c r="BJ17" s="43">
        <f>SUM(BJ16:BJ16)</f>
        <v>0</v>
      </c>
      <c r="BK17" s="31">
        <f>SUM(BK16:BK16)</f>
        <v>0</v>
      </c>
    </row>
    <row r="18" spans="1:63" s="20" customFormat="1">
      <c r="A18" s="18" t="s">
        <v>26</v>
      </c>
      <c r="B18" s="21" t="s">
        <v>27</v>
      </c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2"/>
    </row>
    <row r="19" spans="1:63" s="20" customFormat="1">
      <c r="A19" s="18"/>
      <c r="B19" s="22" t="s">
        <v>21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  <c r="AC19" s="60">
        <v>0</v>
      </c>
      <c r="AD19" s="60">
        <v>0</v>
      </c>
      <c r="AE19" s="60">
        <v>0</v>
      </c>
      <c r="AF19" s="60">
        <v>0</v>
      </c>
      <c r="AG19" s="60">
        <v>0</v>
      </c>
      <c r="AH19" s="60">
        <v>0</v>
      </c>
      <c r="AI19" s="60">
        <v>0</v>
      </c>
      <c r="AJ19" s="60">
        <v>0</v>
      </c>
      <c r="AK19" s="60">
        <v>0</v>
      </c>
      <c r="AL19" s="60">
        <v>0</v>
      </c>
      <c r="AM19" s="60">
        <v>0</v>
      </c>
      <c r="AN19" s="60">
        <v>0</v>
      </c>
      <c r="AO19" s="60">
        <v>0</v>
      </c>
      <c r="AP19" s="60">
        <v>0</v>
      </c>
      <c r="AQ19" s="60">
        <v>0</v>
      </c>
      <c r="AR19" s="60">
        <v>0</v>
      </c>
      <c r="AS19" s="60">
        <v>0</v>
      </c>
      <c r="AT19" s="60">
        <v>0</v>
      </c>
      <c r="AU19" s="60">
        <v>0</v>
      </c>
      <c r="AV19" s="60">
        <v>0</v>
      </c>
      <c r="AW19" s="60">
        <v>0</v>
      </c>
      <c r="AX19" s="60">
        <v>0</v>
      </c>
      <c r="AY19" s="60">
        <v>0</v>
      </c>
      <c r="AZ19" s="60">
        <v>0</v>
      </c>
      <c r="BA19" s="60">
        <v>0</v>
      </c>
      <c r="BB19" s="60">
        <v>0</v>
      </c>
      <c r="BC19" s="60">
        <v>0</v>
      </c>
      <c r="BD19" s="60">
        <v>0</v>
      </c>
      <c r="BE19" s="60">
        <v>0</v>
      </c>
      <c r="BF19" s="60">
        <v>0</v>
      </c>
      <c r="BG19" s="60">
        <v>0</v>
      </c>
      <c r="BH19" s="60">
        <v>0</v>
      </c>
      <c r="BI19" s="60">
        <v>0</v>
      </c>
      <c r="BJ19" s="60">
        <v>0</v>
      </c>
      <c r="BK19" s="61">
        <f>SUM(C19:BJ19)</f>
        <v>0</v>
      </c>
    </row>
    <row r="20" spans="1:63" s="20" customFormat="1">
      <c r="A20" s="18"/>
      <c r="B20" s="22" t="s">
        <v>28</v>
      </c>
      <c r="C20" s="28">
        <f>SUM(C19)</f>
        <v>0</v>
      </c>
      <c r="D20" s="28">
        <f t="shared" ref="D20:BI20" si="3">SUM(D19)</f>
        <v>0</v>
      </c>
      <c r="E20" s="28">
        <f t="shared" si="3"/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3"/>
        <v>0</v>
      </c>
      <c r="J20" s="28">
        <f t="shared" si="3"/>
        <v>0</v>
      </c>
      <c r="K20" s="28">
        <f t="shared" si="3"/>
        <v>0</v>
      </c>
      <c r="L20" s="28">
        <f t="shared" si="3"/>
        <v>0</v>
      </c>
      <c r="M20" s="28">
        <f t="shared" si="3"/>
        <v>0</v>
      </c>
      <c r="N20" s="28">
        <f t="shared" si="3"/>
        <v>0</v>
      </c>
      <c r="O20" s="28">
        <f t="shared" si="3"/>
        <v>0</v>
      </c>
      <c r="P20" s="28">
        <f t="shared" si="3"/>
        <v>0</v>
      </c>
      <c r="Q20" s="28">
        <f t="shared" si="3"/>
        <v>0</v>
      </c>
      <c r="R20" s="28">
        <f t="shared" si="3"/>
        <v>0</v>
      </c>
      <c r="S20" s="28">
        <f t="shared" si="3"/>
        <v>0</v>
      </c>
      <c r="T20" s="28">
        <f t="shared" si="3"/>
        <v>0</v>
      </c>
      <c r="U20" s="28">
        <f t="shared" si="3"/>
        <v>0</v>
      </c>
      <c r="V20" s="28">
        <f t="shared" si="3"/>
        <v>0</v>
      </c>
      <c r="W20" s="28">
        <f t="shared" si="3"/>
        <v>0</v>
      </c>
      <c r="X20" s="28">
        <f t="shared" si="3"/>
        <v>0</v>
      </c>
      <c r="Y20" s="28">
        <f t="shared" si="3"/>
        <v>0</v>
      </c>
      <c r="Z20" s="28">
        <f t="shared" si="3"/>
        <v>0</v>
      </c>
      <c r="AA20" s="28">
        <f t="shared" si="3"/>
        <v>0</v>
      </c>
      <c r="AB20" s="28">
        <f t="shared" si="3"/>
        <v>0</v>
      </c>
      <c r="AC20" s="28">
        <f t="shared" si="3"/>
        <v>0</v>
      </c>
      <c r="AD20" s="28">
        <f t="shared" si="3"/>
        <v>0</v>
      </c>
      <c r="AE20" s="28">
        <f t="shared" si="3"/>
        <v>0</v>
      </c>
      <c r="AF20" s="28">
        <f t="shared" si="3"/>
        <v>0</v>
      </c>
      <c r="AG20" s="28">
        <f t="shared" si="3"/>
        <v>0</v>
      </c>
      <c r="AH20" s="28">
        <f t="shared" si="3"/>
        <v>0</v>
      </c>
      <c r="AI20" s="28">
        <f t="shared" si="3"/>
        <v>0</v>
      </c>
      <c r="AJ20" s="28">
        <f t="shared" si="3"/>
        <v>0</v>
      </c>
      <c r="AK20" s="28">
        <f t="shared" si="3"/>
        <v>0</v>
      </c>
      <c r="AL20" s="28">
        <f t="shared" si="3"/>
        <v>0</v>
      </c>
      <c r="AM20" s="28">
        <f t="shared" si="3"/>
        <v>0</v>
      </c>
      <c r="AN20" s="28">
        <f t="shared" si="3"/>
        <v>0</v>
      </c>
      <c r="AO20" s="28">
        <f t="shared" si="3"/>
        <v>0</v>
      </c>
      <c r="AP20" s="28">
        <f t="shared" si="3"/>
        <v>0</v>
      </c>
      <c r="AQ20" s="28">
        <f t="shared" si="3"/>
        <v>0</v>
      </c>
      <c r="AR20" s="28">
        <f t="shared" si="3"/>
        <v>0</v>
      </c>
      <c r="AS20" s="28">
        <f t="shared" si="3"/>
        <v>0</v>
      </c>
      <c r="AT20" s="28">
        <f t="shared" si="3"/>
        <v>0</v>
      </c>
      <c r="AU20" s="28">
        <f t="shared" si="3"/>
        <v>0</v>
      </c>
      <c r="AV20" s="28">
        <f t="shared" si="3"/>
        <v>0</v>
      </c>
      <c r="AW20" s="28">
        <f t="shared" si="3"/>
        <v>0</v>
      </c>
      <c r="AX20" s="28">
        <f t="shared" si="3"/>
        <v>0</v>
      </c>
      <c r="AY20" s="28">
        <f t="shared" si="3"/>
        <v>0</v>
      </c>
      <c r="AZ20" s="28">
        <f t="shared" si="3"/>
        <v>0</v>
      </c>
      <c r="BA20" s="28">
        <f t="shared" si="3"/>
        <v>0</v>
      </c>
      <c r="BB20" s="28">
        <f t="shared" si="3"/>
        <v>0</v>
      </c>
      <c r="BC20" s="28">
        <f t="shared" si="3"/>
        <v>0</v>
      </c>
      <c r="BD20" s="28">
        <f t="shared" si="3"/>
        <v>0</v>
      </c>
      <c r="BE20" s="28">
        <f t="shared" si="3"/>
        <v>0</v>
      </c>
      <c r="BF20" s="28">
        <f t="shared" si="3"/>
        <v>0</v>
      </c>
      <c r="BG20" s="28">
        <f t="shared" si="3"/>
        <v>0</v>
      </c>
      <c r="BH20" s="28">
        <f t="shared" si="3"/>
        <v>0</v>
      </c>
      <c r="BI20" s="28">
        <f t="shared" si="3"/>
        <v>0</v>
      </c>
      <c r="BJ20" s="28">
        <f>SUM(BJ19)</f>
        <v>0</v>
      </c>
      <c r="BK20" s="40">
        <f>SUM(BK19)</f>
        <v>0</v>
      </c>
    </row>
    <row r="21" spans="1:63" s="20" customFormat="1">
      <c r="A21" s="18" t="s">
        <v>29</v>
      </c>
      <c r="B21" s="21" t="s">
        <v>30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2"/>
    </row>
    <row r="22" spans="1:63" s="20" customFormat="1">
      <c r="A22" s="18"/>
      <c r="B22" s="22" t="s">
        <v>21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60">
        <v>0</v>
      </c>
      <c r="AC22" s="60">
        <v>0</v>
      </c>
      <c r="AD22" s="60">
        <v>0</v>
      </c>
      <c r="AE22" s="60">
        <v>0</v>
      </c>
      <c r="AF22" s="60">
        <v>0</v>
      </c>
      <c r="AG22" s="60">
        <v>0</v>
      </c>
      <c r="AH22" s="60">
        <v>0</v>
      </c>
      <c r="AI22" s="60">
        <v>0</v>
      </c>
      <c r="AJ22" s="60">
        <v>0</v>
      </c>
      <c r="AK22" s="60">
        <v>0</v>
      </c>
      <c r="AL22" s="60">
        <v>0</v>
      </c>
      <c r="AM22" s="60">
        <v>0</v>
      </c>
      <c r="AN22" s="60">
        <v>0</v>
      </c>
      <c r="AO22" s="60">
        <v>0</v>
      </c>
      <c r="AP22" s="60">
        <v>0</v>
      </c>
      <c r="AQ22" s="60">
        <v>0</v>
      </c>
      <c r="AR22" s="60">
        <v>0</v>
      </c>
      <c r="AS22" s="60">
        <v>0</v>
      </c>
      <c r="AT22" s="60">
        <v>0</v>
      </c>
      <c r="AU22" s="60">
        <v>0</v>
      </c>
      <c r="AV22" s="60">
        <v>0</v>
      </c>
      <c r="AW22" s="60">
        <v>0</v>
      </c>
      <c r="AX22" s="60">
        <v>0</v>
      </c>
      <c r="AY22" s="60">
        <v>0</v>
      </c>
      <c r="AZ22" s="60">
        <v>0</v>
      </c>
      <c r="BA22" s="60">
        <v>0</v>
      </c>
      <c r="BB22" s="60">
        <v>0</v>
      </c>
      <c r="BC22" s="60">
        <v>0</v>
      </c>
      <c r="BD22" s="60">
        <v>0</v>
      </c>
      <c r="BE22" s="60">
        <v>0</v>
      </c>
      <c r="BF22" s="60">
        <v>0</v>
      </c>
      <c r="BG22" s="60">
        <v>0</v>
      </c>
      <c r="BH22" s="60">
        <v>0</v>
      </c>
      <c r="BI22" s="60">
        <v>0</v>
      </c>
      <c r="BJ22" s="60">
        <v>0</v>
      </c>
      <c r="BK22" s="61">
        <f>SUM(C22:BJ22)</f>
        <v>0</v>
      </c>
    </row>
    <row r="23" spans="1:63" s="20" customFormat="1">
      <c r="A23" s="18"/>
      <c r="B23" s="22" t="s">
        <v>31</v>
      </c>
      <c r="C23" s="28">
        <f>SUM(C22)</f>
        <v>0</v>
      </c>
      <c r="D23" s="28">
        <f t="shared" ref="D23:BI23" si="4">SUM(D22)</f>
        <v>0</v>
      </c>
      <c r="E23" s="28">
        <f t="shared" si="4"/>
        <v>0</v>
      </c>
      <c r="F23" s="28">
        <f t="shared" si="4"/>
        <v>0</v>
      </c>
      <c r="G23" s="28">
        <f t="shared" si="4"/>
        <v>0</v>
      </c>
      <c r="H23" s="28">
        <f t="shared" si="4"/>
        <v>0</v>
      </c>
      <c r="I23" s="28">
        <f t="shared" si="4"/>
        <v>0</v>
      </c>
      <c r="J23" s="28">
        <f t="shared" si="4"/>
        <v>0</v>
      </c>
      <c r="K23" s="28">
        <f t="shared" si="4"/>
        <v>0</v>
      </c>
      <c r="L23" s="28">
        <f t="shared" si="4"/>
        <v>0</v>
      </c>
      <c r="M23" s="28">
        <f t="shared" si="4"/>
        <v>0</v>
      </c>
      <c r="N23" s="28">
        <f t="shared" si="4"/>
        <v>0</v>
      </c>
      <c r="O23" s="28">
        <f t="shared" si="4"/>
        <v>0</v>
      </c>
      <c r="P23" s="28">
        <f t="shared" si="4"/>
        <v>0</v>
      </c>
      <c r="Q23" s="28">
        <f t="shared" si="4"/>
        <v>0</v>
      </c>
      <c r="R23" s="28">
        <f t="shared" si="4"/>
        <v>0</v>
      </c>
      <c r="S23" s="28">
        <f t="shared" si="4"/>
        <v>0</v>
      </c>
      <c r="T23" s="28">
        <f t="shared" si="4"/>
        <v>0</v>
      </c>
      <c r="U23" s="28">
        <f t="shared" si="4"/>
        <v>0</v>
      </c>
      <c r="V23" s="28">
        <f t="shared" si="4"/>
        <v>0</v>
      </c>
      <c r="W23" s="28">
        <f t="shared" si="4"/>
        <v>0</v>
      </c>
      <c r="X23" s="28">
        <f t="shared" si="4"/>
        <v>0</v>
      </c>
      <c r="Y23" s="28">
        <f t="shared" si="4"/>
        <v>0</v>
      </c>
      <c r="Z23" s="28">
        <f t="shared" si="4"/>
        <v>0</v>
      </c>
      <c r="AA23" s="28">
        <f t="shared" si="4"/>
        <v>0</v>
      </c>
      <c r="AB23" s="28">
        <f t="shared" si="4"/>
        <v>0</v>
      </c>
      <c r="AC23" s="28">
        <f t="shared" si="4"/>
        <v>0</v>
      </c>
      <c r="AD23" s="28">
        <f t="shared" si="4"/>
        <v>0</v>
      </c>
      <c r="AE23" s="28">
        <f t="shared" si="4"/>
        <v>0</v>
      </c>
      <c r="AF23" s="28">
        <f t="shared" si="4"/>
        <v>0</v>
      </c>
      <c r="AG23" s="28">
        <f t="shared" si="4"/>
        <v>0</v>
      </c>
      <c r="AH23" s="28">
        <f t="shared" si="4"/>
        <v>0</v>
      </c>
      <c r="AI23" s="28">
        <f t="shared" si="4"/>
        <v>0</v>
      </c>
      <c r="AJ23" s="28">
        <f t="shared" si="4"/>
        <v>0</v>
      </c>
      <c r="AK23" s="28">
        <f t="shared" si="4"/>
        <v>0</v>
      </c>
      <c r="AL23" s="28">
        <f t="shared" si="4"/>
        <v>0</v>
      </c>
      <c r="AM23" s="28">
        <f t="shared" si="4"/>
        <v>0</v>
      </c>
      <c r="AN23" s="28">
        <f t="shared" si="4"/>
        <v>0</v>
      </c>
      <c r="AO23" s="28">
        <f t="shared" si="4"/>
        <v>0</v>
      </c>
      <c r="AP23" s="28">
        <f t="shared" si="4"/>
        <v>0</v>
      </c>
      <c r="AQ23" s="28">
        <f t="shared" si="4"/>
        <v>0</v>
      </c>
      <c r="AR23" s="28">
        <f t="shared" si="4"/>
        <v>0</v>
      </c>
      <c r="AS23" s="28">
        <f t="shared" si="4"/>
        <v>0</v>
      </c>
      <c r="AT23" s="28">
        <f t="shared" si="4"/>
        <v>0</v>
      </c>
      <c r="AU23" s="28">
        <f t="shared" si="4"/>
        <v>0</v>
      </c>
      <c r="AV23" s="28">
        <f t="shared" si="4"/>
        <v>0</v>
      </c>
      <c r="AW23" s="28">
        <f t="shared" si="4"/>
        <v>0</v>
      </c>
      <c r="AX23" s="28">
        <f t="shared" si="4"/>
        <v>0</v>
      </c>
      <c r="AY23" s="28">
        <f t="shared" si="4"/>
        <v>0</v>
      </c>
      <c r="AZ23" s="28">
        <f t="shared" si="4"/>
        <v>0</v>
      </c>
      <c r="BA23" s="28">
        <f t="shared" si="4"/>
        <v>0</v>
      </c>
      <c r="BB23" s="28">
        <f t="shared" si="4"/>
        <v>0</v>
      </c>
      <c r="BC23" s="28">
        <f t="shared" si="4"/>
        <v>0</v>
      </c>
      <c r="BD23" s="28">
        <f t="shared" si="4"/>
        <v>0</v>
      </c>
      <c r="BE23" s="28">
        <f t="shared" si="4"/>
        <v>0</v>
      </c>
      <c r="BF23" s="28">
        <f t="shared" si="4"/>
        <v>0</v>
      </c>
      <c r="BG23" s="28">
        <f t="shared" si="4"/>
        <v>0</v>
      </c>
      <c r="BH23" s="28">
        <f t="shared" si="4"/>
        <v>0</v>
      </c>
      <c r="BI23" s="28">
        <f t="shared" si="4"/>
        <v>0</v>
      </c>
      <c r="BJ23" s="28">
        <f>SUM(BJ22)</f>
        <v>0</v>
      </c>
      <c r="BK23" s="28">
        <f>SUM(BK22)</f>
        <v>0</v>
      </c>
    </row>
    <row r="24" spans="1:63">
      <c r="A24" s="7" t="s">
        <v>32</v>
      </c>
      <c r="B24" s="16" t="s">
        <v>33</v>
      </c>
      <c r="C24" s="78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9"/>
    </row>
    <row r="25" spans="1:63">
      <c r="A25" s="7"/>
      <c r="B25" s="46" t="s">
        <v>34</v>
      </c>
      <c r="C25" s="60">
        <v>0</v>
      </c>
      <c r="D25" s="60">
        <v>1.8971436719999999</v>
      </c>
      <c r="E25" s="60">
        <v>0</v>
      </c>
      <c r="F25" s="60">
        <v>0</v>
      </c>
      <c r="G25" s="60">
        <v>0</v>
      </c>
      <c r="H25" s="60">
        <v>2.020025655</v>
      </c>
      <c r="I25" s="60">
        <v>4.3518799999999998E-3</v>
      </c>
      <c r="J25" s="60">
        <v>0</v>
      </c>
      <c r="K25" s="60">
        <v>0</v>
      </c>
      <c r="L25" s="60">
        <v>4.7522129020000001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0.373062791</v>
      </c>
      <c r="S25" s="60">
        <v>0</v>
      </c>
      <c r="T25" s="60">
        <v>0</v>
      </c>
      <c r="U25" s="60">
        <v>0</v>
      </c>
      <c r="V25" s="60">
        <v>0.16318143399999999</v>
      </c>
      <c r="W25" s="60">
        <v>0</v>
      </c>
      <c r="X25" s="60">
        <v>0</v>
      </c>
      <c r="Y25" s="60">
        <v>0</v>
      </c>
      <c r="Z25" s="60">
        <v>0</v>
      </c>
      <c r="AA25" s="60">
        <v>0</v>
      </c>
      <c r="AB25" s="60">
        <v>3.0511343599999998</v>
      </c>
      <c r="AC25" s="60">
        <v>0.38025718200000003</v>
      </c>
      <c r="AD25" s="60">
        <v>0</v>
      </c>
      <c r="AE25" s="60">
        <v>0</v>
      </c>
      <c r="AF25" s="60">
        <v>11.958115836999999</v>
      </c>
      <c r="AG25" s="60">
        <v>0</v>
      </c>
      <c r="AH25" s="60">
        <v>0</v>
      </c>
      <c r="AI25" s="60">
        <v>0</v>
      </c>
      <c r="AJ25" s="60">
        <v>0</v>
      </c>
      <c r="AK25" s="60">
        <v>0</v>
      </c>
      <c r="AL25" s="60">
        <v>0.13444408499999999</v>
      </c>
      <c r="AM25" s="60">
        <v>0</v>
      </c>
      <c r="AN25" s="60">
        <v>0</v>
      </c>
      <c r="AO25" s="60">
        <v>0</v>
      </c>
      <c r="AP25" s="60">
        <v>0.19588291799999999</v>
      </c>
      <c r="AQ25" s="60">
        <v>0</v>
      </c>
      <c r="AR25" s="60">
        <v>0</v>
      </c>
      <c r="AS25" s="60">
        <v>0</v>
      </c>
      <c r="AT25" s="60">
        <v>0</v>
      </c>
      <c r="AU25" s="60">
        <v>0</v>
      </c>
      <c r="AV25" s="60">
        <v>17.949834640999999</v>
      </c>
      <c r="AW25" s="60">
        <v>16.990936122000001</v>
      </c>
      <c r="AX25" s="60">
        <v>0</v>
      </c>
      <c r="AY25" s="60">
        <v>0</v>
      </c>
      <c r="AZ25" s="60">
        <v>45.171151938000001</v>
      </c>
      <c r="BA25" s="60">
        <v>0</v>
      </c>
      <c r="BB25" s="60">
        <v>0</v>
      </c>
      <c r="BC25" s="60">
        <v>0</v>
      </c>
      <c r="BD25" s="60">
        <v>0</v>
      </c>
      <c r="BE25" s="60">
        <v>0</v>
      </c>
      <c r="BF25" s="60">
        <v>2.7551827289999999</v>
      </c>
      <c r="BG25" s="60">
        <v>0.68391339799999995</v>
      </c>
      <c r="BH25" s="60">
        <v>0</v>
      </c>
      <c r="BI25" s="60">
        <v>0</v>
      </c>
      <c r="BJ25" s="60">
        <v>2.1775597439999999</v>
      </c>
      <c r="BK25" s="61">
        <f t="shared" ref="BK25:BK36" si="5">SUM(C25:BJ25)</f>
        <v>110.65839128799999</v>
      </c>
    </row>
    <row r="26" spans="1:63">
      <c r="A26" s="7"/>
      <c r="B26" s="46" t="s">
        <v>35</v>
      </c>
      <c r="C26" s="60">
        <v>0</v>
      </c>
      <c r="D26" s="60">
        <v>0.84500441900000001</v>
      </c>
      <c r="E26" s="60">
        <v>0</v>
      </c>
      <c r="F26" s="60">
        <v>0</v>
      </c>
      <c r="G26" s="60">
        <v>0</v>
      </c>
      <c r="H26" s="60">
        <v>0.23687451400000001</v>
      </c>
      <c r="I26" s="60">
        <v>16.305013911</v>
      </c>
      <c r="J26" s="60">
        <v>0</v>
      </c>
      <c r="K26" s="60">
        <v>0</v>
      </c>
      <c r="L26" s="60">
        <v>0.150236867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0.124468648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4.9969234480000004</v>
      </c>
      <c r="AC26" s="60">
        <v>4.793331E-2</v>
      </c>
      <c r="AD26" s="60">
        <v>0</v>
      </c>
      <c r="AE26" s="60">
        <v>0</v>
      </c>
      <c r="AF26" s="60">
        <v>3.5274754119999998</v>
      </c>
      <c r="AG26" s="60">
        <v>0</v>
      </c>
      <c r="AH26" s="60">
        <v>0</v>
      </c>
      <c r="AI26" s="60">
        <v>0</v>
      </c>
      <c r="AJ26" s="60">
        <v>0</v>
      </c>
      <c r="AK26" s="60">
        <v>0</v>
      </c>
      <c r="AL26" s="60">
        <v>0.33946567300000002</v>
      </c>
      <c r="AM26" s="60">
        <v>0</v>
      </c>
      <c r="AN26" s="60">
        <v>0</v>
      </c>
      <c r="AO26" s="60">
        <v>0</v>
      </c>
      <c r="AP26" s="60">
        <v>0</v>
      </c>
      <c r="AQ26" s="60">
        <v>0</v>
      </c>
      <c r="AR26" s="60">
        <v>0</v>
      </c>
      <c r="AS26" s="60">
        <v>0</v>
      </c>
      <c r="AT26" s="60">
        <v>0</v>
      </c>
      <c r="AU26" s="60">
        <v>0</v>
      </c>
      <c r="AV26" s="60">
        <v>2.566459118</v>
      </c>
      <c r="AW26" s="60">
        <v>13.135926397</v>
      </c>
      <c r="AX26" s="60">
        <v>0</v>
      </c>
      <c r="AY26" s="60">
        <v>0</v>
      </c>
      <c r="AZ26" s="60">
        <v>3.2776003729999998</v>
      </c>
      <c r="BA26" s="60">
        <v>0</v>
      </c>
      <c r="BB26" s="60">
        <v>0</v>
      </c>
      <c r="BC26" s="60">
        <v>0</v>
      </c>
      <c r="BD26" s="60">
        <v>0</v>
      </c>
      <c r="BE26" s="60">
        <v>0</v>
      </c>
      <c r="BF26" s="60">
        <v>0.33043301400000002</v>
      </c>
      <c r="BG26" s="60">
        <v>0.29326066499999998</v>
      </c>
      <c r="BH26" s="60">
        <v>0</v>
      </c>
      <c r="BI26" s="60">
        <v>0</v>
      </c>
      <c r="BJ26" s="60">
        <v>0.43256546000000001</v>
      </c>
      <c r="BK26" s="61">
        <f t="shared" si="5"/>
        <v>46.609641228999998</v>
      </c>
    </row>
    <row r="27" spans="1:63">
      <c r="A27" s="7"/>
      <c r="B27" s="46" t="s">
        <v>36</v>
      </c>
      <c r="C27" s="60">
        <v>0</v>
      </c>
      <c r="D27" s="60">
        <v>0.96873096800000003</v>
      </c>
      <c r="E27" s="60">
        <v>0</v>
      </c>
      <c r="F27" s="60">
        <v>0</v>
      </c>
      <c r="G27" s="60">
        <v>0</v>
      </c>
      <c r="H27" s="60">
        <v>4.5897014479999996</v>
      </c>
      <c r="I27" s="60">
        <v>122.834081434</v>
      </c>
      <c r="J27" s="60">
        <v>0</v>
      </c>
      <c r="K27" s="60">
        <v>0</v>
      </c>
      <c r="L27" s="60">
        <v>85.194583953999995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1.1476261830000001</v>
      </c>
      <c r="S27" s="60">
        <v>24.720814044000001</v>
      </c>
      <c r="T27" s="60">
        <v>0</v>
      </c>
      <c r="U27" s="60">
        <v>0</v>
      </c>
      <c r="V27" s="60">
        <v>8.4957337190000004</v>
      </c>
      <c r="W27" s="60">
        <v>0</v>
      </c>
      <c r="X27" s="60">
        <v>0</v>
      </c>
      <c r="Y27" s="60">
        <v>0</v>
      </c>
      <c r="Z27" s="60">
        <v>0</v>
      </c>
      <c r="AA27" s="60">
        <v>0</v>
      </c>
      <c r="AB27" s="60">
        <v>4.1996454000000003E-2</v>
      </c>
      <c r="AC27" s="60">
        <v>0</v>
      </c>
      <c r="AD27" s="60">
        <v>0</v>
      </c>
      <c r="AE27" s="60">
        <v>0</v>
      </c>
      <c r="AF27" s="60">
        <v>0.29154994000000001</v>
      </c>
      <c r="AG27" s="60">
        <v>0</v>
      </c>
      <c r="AH27" s="60">
        <v>0</v>
      </c>
      <c r="AI27" s="60">
        <v>0</v>
      </c>
      <c r="AJ27" s="60">
        <v>0</v>
      </c>
      <c r="AK27" s="60">
        <v>0</v>
      </c>
      <c r="AL27" s="60">
        <v>0</v>
      </c>
      <c r="AM27" s="60">
        <v>0</v>
      </c>
      <c r="AN27" s="60">
        <v>0</v>
      </c>
      <c r="AO27" s="60">
        <v>0</v>
      </c>
      <c r="AP27" s="60">
        <v>0</v>
      </c>
      <c r="AQ27" s="60">
        <v>0</v>
      </c>
      <c r="AR27" s="60">
        <v>0</v>
      </c>
      <c r="AS27" s="60">
        <v>0</v>
      </c>
      <c r="AT27" s="60">
        <v>0</v>
      </c>
      <c r="AU27" s="60">
        <v>0</v>
      </c>
      <c r="AV27" s="60">
        <v>15.902188845</v>
      </c>
      <c r="AW27" s="60">
        <v>83.459230125999994</v>
      </c>
      <c r="AX27" s="60">
        <v>0</v>
      </c>
      <c r="AY27" s="60">
        <v>0</v>
      </c>
      <c r="AZ27" s="60">
        <v>325.28431629099998</v>
      </c>
      <c r="BA27" s="60">
        <v>0</v>
      </c>
      <c r="BB27" s="60">
        <v>0</v>
      </c>
      <c r="BC27" s="60">
        <v>0</v>
      </c>
      <c r="BD27" s="60">
        <v>0</v>
      </c>
      <c r="BE27" s="60">
        <v>0</v>
      </c>
      <c r="BF27" s="60">
        <v>3.479009515</v>
      </c>
      <c r="BG27" s="60">
        <v>1.9720836150000001</v>
      </c>
      <c r="BH27" s="60">
        <v>0.349034077</v>
      </c>
      <c r="BI27" s="60">
        <v>0</v>
      </c>
      <c r="BJ27" s="60">
        <v>8.0610289470000005</v>
      </c>
      <c r="BK27" s="61">
        <f t="shared" si="5"/>
        <v>686.79170955999996</v>
      </c>
    </row>
    <row r="28" spans="1:63">
      <c r="A28" s="7"/>
      <c r="B28" s="46" t="s">
        <v>37</v>
      </c>
      <c r="C28" s="60">
        <v>0</v>
      </c>
      <c r="D28" s="60">
        <v>2.3570286810000001</v>
      </c>
      <c r="E28" s="60">
        <v>0</v>
      </c>
      <c r="F28" s="60">
        <v>0</v>
      </c>
      <c r="G28" s="60">
        <v>0</v>
      </c>
      <c r="H28" s="60">
        <v>3.258068722</v>
      </c>
      <c r="I28" s="60">
        <v>11.471694946</v>
      </c>
      <c r="J28" s="60">
        <v>0</v>
      </c>
      <c r="K28" s="60">
        <v>0</v>
      </c>
      <c r="L28" s="60">
        <v>9.3843486939999998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0.86667689800000003</v>
      </c>
      <c r="S28" s="60">
        <v>0</v>
      </c>
      <c r="T28" s="60">
        <v>0</v>
      </c>
      <c r="U28" s="60">
        <v>0</v>
      </c>
      <c r="V28" s="60">
        <v>0.27136324699999997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1.9183742660000001</v>
      </c>
      <c r="AC28" s="60">
        <v>1.846980903</v>
      </c>
      <c r="AD28" s="60">
        <v>0</v>
      </c>
      <c r="AE28" s="60">
        <v>0</v>
      </c>
      <c r="AF28" s="60">
        <v>78.779379231999997</v>
      </c>
      <c r="AG28" s="60">
        <v>0</v>
      </c>
      <c r="AH28" s="60">
        <v>0</v>
      </c>
      <c r="AI28" s="60">
        <v>0</v>
      </c>
      <c r="AJ28" s="60">
        <v>0</v>
      </c>
      <c r="AK28" s="60">
        <v>0</v>
      </c>
      <c r="AL28" s="60">
        <v>0.10614280600000001</v>
      </c>
      <c r="AM28" s="60">
        <v>6.1869521839999999</v>
      </c>
      <c r="AN28" s="60">
        <v>0</v>
      </c>
      <c r="AO28" s="60">
        <v>0</v>
      </c>
      <c r="AP28" s="60">
        <v>2.7753079459999999</v>
      </c>
      <c r="AQ28" s="60">
        <v>0</v>
      </c>
      <c r="AR28" s="60">
        <v>0</v>
      </c>
      <c r="AS28" s="60">
        <v>0</v>
      </c>
      <c r="AT28" s="60">
        <v>0</v>
      </c>
      <c r="AU28" s="60">
        <v>0</v>
      </c>
      <c r="AV28" s="60">
        <v>6.3771857609999998</v>
      </c>
      <c r="AW28" s="60">
        <v>21.308907322</v>
      </c>
      <c r="AX28" s="60">
        <v>0</v>
      </c>
      <c r="AY28" s="60">
        <v>0</v>
      </c>
      <c r="AZ28" s="60">
        <v>33.771870774999996</v>
      </c>
      <c r="BA28" s="60">
        <v>0</v>
      </c>
      <c r="BB28" s="60">
        <v>0</v>
      </c>
      <c r="BC28" s="60">
        <v>0</v>
      </c>
      <c r="BD28" s="60">
        <v>0</v>
      </c>
      <c r="BE28" s="60">
        <v>0</v>
      </c>
      <c r="BF28" s="60">
        <v>1.066046118</v>
      </c>
      <c r="BG28" s="60">
        <v>6.2800981000000006E-2</v>
      </c>
      <c r="BH28" s="60">
        <v>0</v>
      </c>
      <c r="BI28" s="60">
        <v>0</v>
      </c>
      <c r="BJ28" s="60">
        <v>1.0101194010000001</v>
      </c>
      <c r="BK28" s="61">
        <f t="shared" si="5"/>
        <v>182.819248883</v>
      </c>
    </row>
    <row r="29" spans="1:63">
      <c r="A29" s="7"/>
      <c r="B29" s="46" t="s">
        <v>38</v>
      </c>
      <c r="C29" s="60">
        <v>0</v>
      </c>
      <c r="D29" s="60">
        <v>0.87190304900000004</v>
      </c>
      <c r="E29" s="60">
        <v>0</v>
      </c>
      <c r="F29" s="60">
        <v>0</v>
      </c>
      <c r="G29" s="60">
        <v>0</v>
      </c>
      <c r="H29" s="60">
        <v>1.453222032</v>
      </c>
      <c r="I29" s="60">
        <v>50.820068120000002</v>
      </c>
      <c r="J29" s="60">
        <v>0</v>
      </c>
      <c r="K29" s="60">
        <v>0</v>
      </c>
      <c r="L29" s="60">
        <v>29.028978849000001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0.27656327400000003</v>
      </c>
      <c r="S29" s="60">
        <v>34.364022497000001</v>
      </c>
      <c r="T29" s="60">
        <v>0</v>
      </c>
      <c r="U29" s="60">
        <v>0</v>
      </c>
      <c r="V29" s="60">
        <v>5.1838056630000002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0</v>
      </c>
      <c r="AC29" s="60">
        <v>0</v>
      </c>
      <c r="AD29" s="60">
        <v>0</v>
      </c>
      <c r="AE29" s="60">
        <v>0</v>
      </c>
      <c r="AF29" s="60">
        <v>5.2218942999999997E-2</v>
      </c>
      <c r="AG29" s="60">
        <v>0</v>
      </c>
      <c r="AH29" s="60">
        <v>0</v>
      </c>
      <c r="AI29" s="60">
        <v>0</v>
      </c>
      <c r="AJ29" s="60">
        <v>0</v>
      </c>
      <c r="AK29" s="60">
        <v>0</v>
      </c>
      <c r="AL29" s="60">
        <v>0</v>
      </c>
      <c r="AM29" s="60">
        <v>0</v>
      </c>
      <c r="AN29" s="60">
        <v>0</v>
      </c>
      <c r="AO29" s="60">
        <v>0</v>
      </c>
      <c r="AP29" s="60">
        <v>0</v>
      </c>
      <c r="AQ29" s="60">
        <v>0</v>
      </c>
      <c r="AR29" s="60">
        <v>0</v>
      </c>
      <c r="AS29" s="60">
        <v>0</v>
      </c>
      <c r="AT29" s="60">
        <v>0</v>
      </c>
      <c r="AU29" s="60">
        <v>0</v>
      </c>
      <c r="AV29" s="60">
        <v>9.4427285179999991</v>
      </c>
      <c r="AW29" s="60">
        <v>156.87296548</v>
      </c>
      <c r="AX29" s="60">
        <v>0</v>
      </c>
      <c r="AY29" s="60">
        <v>0</v>
      </c>
      <c r="AZ29" s="60">
        <v>238.84369645699999</v>
      </c>
      <c r="BA29" s="60">
        <v>0</v>
      </c>
      <c r="BB29" s="60">
        <v>0</v>
      </c>
      <c r="BC29" s="60">
        <v>0</v>
      </c>
      <c r="BD29" s="60">
        <v>0</v>
      </c>
      <c r="BE29" s="60">
        <v>0</v>
      </c>
      <c r="BF29" s="60">
        <v>2.923744675</v>
      </c>
      <c r="BG29" s="60">
        <v>16.142581322000002</v>
      </c>
      <c r="BH29" s="60">
        <v>6.1939791000000001E-2</v>
      </c>
      <c r="BI29" s="60">
        <v>0</v>
      </c>
      <c r="BJ29" s="60">
        <v>19.546645117000001</v>
      </c>
      <c r="BK29" s="61">
        <f t="shared" si="5"/>
        <v>565.88508378699987</v>
      </c>
    </row>
    <row r="30" spans="1:63">
      <c r="A30" s="7"/>
      <c r="B30" s="63" t="s">
        <v>39</v>
      </c>
      <c r="C30" s="60">
        <v>0</v>
      </c>
      <c r="D30" s="60">
        <v>0.54784147900000002</v>
      </c>
      <c r="E30" s="60">
        <v>0</v>
      </c>
      <c r="F30" s="60">
        <v>0</v>
      </c>
      <c r="G30" s="60">
        <v>0</v>
      </c>
      <c r="H30" s="60">
        <v>1.0488329839999999</v>
      </c>
      <c r="I30" s="60">
        <v>1075.222200746</v>
      </c>
      <c r="J30" s="60">
        <v>0</v>
      </c>
      <c r="K30" s="60">
        <v>0</v>
      </c>
      <c r="L30" s="60">
        <v>135.61656617099999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0.15559294100000001</v>
      </c>
      <c r="S30" s="60">
        <v>3.1905042190000001</v>
      </c>
      <c r="T30" s="60">
        <v>0</v>
      </c>
      <c r="U30" s="60">
        <v>0</v>
      </c>
      <c r="V30" s="60">
        <v>3.226619667</v>
      </c>
      <c r="W30" s="60">
        <v>0</v>
      </c>
      <c r="X30" s="60">
        <v>0</v>
      </c>
      <c r="Y30" s="60">
        <v>0</v>
      </c>
      <c r="Z30" s="60">
        <v>0</v>
      </c>
      <c r="AA30" s="60">
        <v>0</v>
      </c>
      <c r="AB30" s="60">
        <v>3.4389456589999998</v>
      </c>
      <c r="AC30" s="60">
        <v>63.491414794999997</v>
      </c>
      <c r="AD30" s="60">
        <v>0</v>
      </c>
      <c r="AE30" s="60">
        <v>0</v>
      </c>
      <c r="AF30" s="60">
        <v>703.36915006200002</v>
      </c>
      <c r="AG30" s="60">
        <v>0</v>
      </c>
      <c r="AH30" s="60">
        <v>0</v>
      </c>
      <c r="AI30" s="60">
        <v>0</v>
      </c>
      <c r="AJ30" s="60">
        <v>0</v>
      </c>
      <c r="AK30" s="60">
        <v>0</v>
      </c>
      <c r="AL30" s="60">
        <v>0.31381946999999999</v>
      </c>
      <c r="AM30" s="60">
        <v>0.27297538399999999</v>
      </c>
      <c r="AN30" s="60">
        <v>0</v>
      </c>
      <c r="AO30" s="60">
        <v>0</v>
      </c>
      <c r="AP30" s="60">
        <v>23.104821147999999</v>
      </c>
      <c r="AQ30" s="60">
        <v>0</v>
      </c>
      <c r="AR30" s="60">
        <v>0</v>
      </c>
      <c r="AS30" s="60">
        <v>0</v>
      </c>
      <c r="AT30" s="60">
        <v>0</v>
      </c>
      <c r="AU30" s="60">
        <v>0</v>
      </c>
      <c r="AV30" s="60">
        <v>1.179430988</v>
      </c>
      <c r="AW30" s="60">
        <v>44.881092375999998</v>
      </c>
      <c r="AX30" s="60">
        <v>0</v>
      </c>
      <c r="AY30" s="60">
        <v>0</v>
      </c>
      <c r="AZ30" s="60">
        <v>78.168101472999993</v>
      </c>
      <c r="BA30" s="60">
        <v>0</v>
      </c>
      <c r="BB30" s="60">
        <v>0</v>
      </c>
      <c r="BC30" s="60">
        <v>0</v>
      </c>
      <c r="BD30" s="60">
        <v>0</v>
      </c>
      <c r="BE30" s="60">
        <v>0</v>
      </c>
      <c r="BF30" s="60">
        <v>0.74004901899999997</v>
      </c>
      <c r="BG30" s="60">
        <v>4.2181168519999996</v>
      </c>
      <c r="BH30" s="60">
        <v>0</v>
      </c>
      <c r="BI30" s="60">
        <v>0</v>
      </c>
      <c r="BJ30" s="60">
        <v>4.3672844680000003</v>
      </c>
      <c r="BK30" s="61">
        <f t="shared" si="5"/>
        <v>2146.553359901</v>
      </c>
    </row>
    <row r="31" spans="1:63">
      <c r="A31" s="7"/>
      <c r="B31" s="63" t="s">
        <v>40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0.34392166200000002</v>
      </c>
      <c r="I31" s="60">
        <v>30.717194665000001</v>
      </c>
      <c r="J31" s="60">
        <v>0</v>
      </c>
      <c r="K31" s="60">
        <v>0</v>
      </c>
      <c r="L31" s="60">
        <v>3.801611802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9.5022390999999998E-2</v>
      </c>
      <c r="S31" s="60">
        <v>0</v>
      </c>
      <c r="T31" s="60">
        <v>0</v>
      </c>
      <c r="U31" s="60">
        <v>0</v>
      </c>
      <c r="V31" s="60">
        <v>5.2527590999999998E-2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0.78243233400000001</v>
      </c>
      <c r="AC31" s="60">
        <v>9.8869955560000005</v>
      </c>
      <c r="AD31" s="60">
        <v>0</v>
      </c>
      <c r="AE31" s="60">
        <v>0</v>
      </c>
      <c r="AF31" s="60">
        <v>158.504927157</v>
      </c>
      <c r="AG31" s="60">
        <v>0</v>
      </c>
      <c r="AH31" s="60">
        <v>0</v>
      </c>
      <c r="AI31" s="60">
        <v>0</v>
      </c>
      <c r="AJ31" s="60">
        <v>0</v>
      </c>
      <c r="AK31" s="60">
        <v>0</v>
      </c>
      <c r="AL31" s="60">
        <v>6.0653089E-2</v>
      </c>
      <c r="AM31" s="60">
        <v>0</v>
      </c>
      <c r="AN31" s="60">
        <v>0</v>
      </c>
      <c r="AO31" s="60">
        <v>0</v>
      </c>
      <c r="AP31" s="60">
        <v>2.7726927510000001</v>
      </c>
      <c r="AQ31" s="60">
        <v>0</v>
      </c>
      <c r="AR31" s="60">
        <v>0</v>
      </c>
      <c r="AS31" s="60">
        <v>0</v>
      </c>
      <c r="AT31" s="60">
        <v>0</v>
      </c>
      <c r="AU31" s="60">
        <v>0</v>
      </c>
      <c r="AV31" s="60">
        <v>0.29532661399999999</v>
      </c>
      <c r="AW31" s="60">
        <v>2.0605951330000001</v>
      </c>
      <c r="AX31" s="60">
        <v>0</v>
      </c>
      <c r="AY31" s="60">
        <v>0</v>
      </c>
      <c r="AZ31" s="60">
        <v>32.009158874000001</v>
      </c>
      <c r="BA31" s="60">
        <v>0</v>
      </c>
      <c r="BB31" s="60">
        <v>0</v>
      </c>
      <c r="BC31" s="60">
        <v>0</v>
      </c>
      <c r="BD31" s="60">
        <v>0</v>
      </c>
      <c r="BE31" s="60">
        <v>0</v>
      </c>
      <c r="BF31" s="60">
        <v>3.8053438000000002E-2</v>
      </c>
      <c r="BG31" s="60">
        <v>0</v>
      </c>
      <c r="BH31" s="60">
        <v>0.105176354</v>
      </c>
      <c r="BI31" s="60">
        <v>0</v>
      </c>
      <c r="BJ31" s="60">
        <v>1.49261851</v>
      </c>
      <c r="BK31" s="61">
        <f t="shared" si="5"/>
        <v>243.01890792099999</v>
      </c>
    </row>
    <row r="32" spans="1:63">
      <c r="A32" s="7"/>
      <c r="B32" s="63" t="s">
        <v>41</v>
      </c>
      <c r="C32" s="60">
        <v>0</v>
      </c>
      <c r="D32" s="60">
        <v>25.244146564000001</v>
      </c>
      <c r="E32" s="60">
        <v>0</v>
      </c>
      <c r="F32" s="60">
        <v>0</v>
      </c>
      <c r="G32" s="60">
        <v>0</v>
      </c>
      <c r="H32" s="60">
        <v>4.519778444</v>
      </c>
      <c r="I32" s="60">
        <v>2994.1528544819998</v>
      </c>
      <c r="J32" s="60">
        <v>0</v>
      </c>
      <c r="K32" s="60">
        <v>0</v>
      </c>
      <c r="L32" s="60">
        <v>398.85103612900002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1.295929874</v>
      </c>
      <c r="S32" s="60">
        <v>66.029827710999996</v>
      </c>
      <c r="T32" s="60">
        <v>0.70484296700000004</v>
      </c>
      <c r="U32" s="60">
        <v>0</v>
      </c>
      <c r="V32" s="60">
        <v>50.553543625000003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0.16206646999999999</v>
      </c>
      <c r="AC32" s="60">
        <v>0</v>
      </c>
      <c r="AD32" s="60">
        <v>0</v>
      </c>
      <c r="AE32" s="60">
        <v>0</v>
      </c>
      <c r="AF32" s="60">
        <v>8.4654690769999998</v>
      </c>
      <c r="AG32" s="60">
        <v>0</v>
      </c>
      <c r="AH32" s="60">
        <v>0</v>
      </c>
      <c r="AI32" s="60">
        <v>0</v>
      </c>
      <c r="AJ32" s="60">
        <v>0</v>
      </c>
      <c r="AK32" s="60">
        <v>0</v>
      </c>
      <c r="AL32" s="60">
        <v>3.9963139999999999E-3</v>
      </c>
      <c r="AM32" s="60">
        <v>0</v>
      </c>
      <c r="AN32" s="60">
        <v>0</v>
      </c>
      <c r="AO32" s="60">
        <v>0</v>
      </c>
      <c r="AP32" s="60">
        <v>0.317375458</v>
      </c>
      <c r="AQ32" s="60">
        <v>0</v>
      </c>
      <c r="AR32" s="60">
        <v>0</v>
      </c>
      <c r="AS32" s="60">
        <v>0</v>
      </c>
      <c r="AT32" s="60">
        <v>0</v>
      </c>
      <c r="AU32" s="60">
        <v>0</v>
      </c>
      <c r="AV32" s="60">
        <v>7.1701981860000004</v>
      </c>
      <c r="AW32" s="60">
        <v>239.43001030900001</v>
      </c>
      <c r="AX32" s="60">
        <v>0</v>
      </c>
      <c r="AY32" s="60">
        <v>0</v>
      </c>
      <c r="AZ32" s="60">
        <v>663.242102284</v>
      </c>
      <c r="BA32" s="60">
        <v>0</v>
      </c>
      <c r="BB32" s="60">
        <v>0</v>
      </c>
      <c r="BC32" s="60">
        <v>0</v>
      </c>
      <c r="BD32" s="60">
        <v>0</v>
      </c>
      <c r="BE32" s="60">
        <v>0</v>
      </c>
      <c r="BF32" s="60">
        <v>1.9052469299999999</v>
      </c>
      <c r="BG32" s="60">
        <v>10.819610124</v>
      </c>
      <c r="BH32" s="60">
        <v>0</v>
      </c>
      <c r="BI32" s="60">
        <v>0</v>
      </c>
      <c r="BJ32" s="60">
        <v>17.580269167000001</v>
      </c>
      <c r="BK32" s="61">
        <f t="shared" si="5"/>
        <v>4490.4483041149997</v>
      </c>
    </row>
    <row r="33" spans="1:63">
      <c r="A33" s="7"/>
      <c r="B33" s="46" t="s">
        <v>42</v>
      </c>
      <c r="C33" s="60">
        <v>0</v>
      </c>
      <c r="D33" s="60">
        <v>14.741793395</v>
      </c>
      <c r="E33" s="60">
        <v>0</v>
      </c>
      <c r="F33" s="60">
        <v>0</v>
      </c>
      <c r="G33" s="60">
        <v>0</v>
      </c>
      <c r="H33" s="60">
        <v>5.2885709329999999</v>
      </c>
      <c r="I33" s="60">
        <v>116.10542757499999</v>
      </c>
      <c r="J33" s="60">
        <v>2.0506822179999999</v>
      </c>
      <c r="K33" s="60">
        <v>0</v>
      </c>
      <c r="L33" s="60">
        <v>24.459947984999999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1.772742083</v>
      </c>
      <c r="S33" s="60">
        <v>3.9890138999999998E-2</v>
      </c>
      <c r="T33" s="60">
        <v>0</v>
      </c>
      <c r="U33" s="60">
        <v>0</v>
      </c>
      <c r="V33" s="60">
        <v>2.192602274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0.89501287699999998</v>
      </c>
      <c r="AC33" s="60">
        <v>0.72071563599999999</v>
      </c>
      <c r="AD33" s="60">
        <v>0</v>
      </c>
      <c r="AE33" s="60">
        <v>0</v>
      </c>
      <c r="AF33" s="60">
        <v>113.282355169</v>
      </c>
      <c r="AG33" s="60">
        <v>0</v>
      </c>
      <c r="AH33" s="60">
        <v>0</v>
      </c>
      <c r="AI33" s="60">
        <v>0</v>
      </c>
      <c r="AJ33" s="60">
        <v>0</v>
      </c>
      <c r="AK33" s="60">
        <v>0</v>
      </c>
      <c r="AL33" s="60">
        <v>2.6325290000000002E-3</v>
      </c>
      <c r="AM33" s="60">
        <v>0</v>
      </c>
      <c r="AN33" s="60">
        <v>0</v>
      </c>
      <c r="AO33" s="60">
        <v>0</v>
      </c>
      <c r="AP33" s="60">
        <v>3.2680733169999998</v>
      </c>
      <c r="AQ33" s="60">
        <v>0</v>
      </c>
      <c r="AR33" s="60">
        <v>0</v>
      </c>
      <c r="AS33" s="60">
        <v>0</v>
      </c>
      <c r="AT33" s="60">
        <v>0</v>
      </c>
      <c r="AU33" s="60">
        <v>0</v>
      </c>
      <c r="AV33" s="60">
        <v>29.022092889</v>
      </c>
      <c r="AW33" s="60">
        <v>33.853973156000002</v>
      </c>
      <c r="AX33" s="60">
        <v>0</v>
      </c>
      <c r="AY33" s="60">
        <v>0</v>
      </c>
      <c r="AZ33" s="60">
        <v>175.364334015</v>
      </c>
      <c r="BA33" s="60">
        <v>0</v>
      </c>
      <c r="BB33" s="60">
        <v>0</v>
      </c>
      <c r="BC33" s="60">
        <v>0</v>
      </c>
      <c r="BD33" s="60">
        <v>0</v>
      </c>
      <c r="BE33" s="60">
        <v>0</v>
      </c>
      <c r="BF33" s="60">
        <v>9.1287042970000005</v>
      </c>
      <c r="BG33" s="60">
        <v>6.5772844519999998</v>
      </c>
      <c r="BH33" s="60">
        <v>0.54416210399999998</v>
      </c>
      <c r="BI33" s="60">
        <v>0</v>
      </c>
      <c r="BJ33" s="60">
        <v>18.623429001000002</v>
      </c>
      <c r="BK33" s="61">
        <f t="shared" si="5"/>
        <v>557.93442604399991</v>
      </c>
    </row>
    <row r="34" spans="1:63">
      <c r="A34" s="7"/>
      <c r="B34" s="46" t="s">
        <v>43</v>
      </c>
      <c r="C34" s="60">
        <v>0</v>
      </c>
      <c r="D34" s="60">
        <v>6.0198187780000003</v>
      </c>
      <c r="E34" s="60">
        <v>0</v>
      </c>
      <c r="F34" s="60">
        <v>0</v>
      </c>
      <c r="G34" s="60">
        <v>0</v>
      </c>
      <c r="H34" s="60">
        <v>28.421698286000002</v>
      </c>
      <c r="I34" s="60">
        <v>2729.4768355040001</v>
      </c>
      <c r="J34" s="60">
        <v>0</v>
      </c>
      <c r="K34" s="60">
        <v>0</v>
      </c>
      <c r="L34" s="60">
        <v>1385.370455597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6.3595704819999996</v>
      </c>
      <c r="S34" s="60">
        <v>83.064379587999994</v>
      </c>
      <c r="T34" s="60">
        <v>0</v>
      </c>
      <c r="U34" s="60">
        <v>0</v>
      </c>
      <c r="V34" s="60">
        <v>67.676427449000002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1.0704439910000001</v>
      </c>
      <c r="AC34" s="60">
        <v>9.990405355</v>
      </c>
      <c r="AD34" s="60">
        <v>0</v>
      </c>
      <c r="AE34" s="60">
        <v>0</v>
      </c>
      <c r="AF34" s="60">
        <v>110.25990751499999</v>
      </c>
      <c r="AG34" s="60">
        <v>0</v>
      </c>
      <c r="AH34" s="60">
        <v>0</v>
      </c>
      <c r="AI34" s="60">
        <v>0</v>
      </c>
      <c r="AJ34" s="60">
        <v>0</v>
      </c>
      <c r="AK34" s="60">
        <v>0</v>
      </c>
      <c r="AL34" s="60">
        <v>4.3556177000000001E-2</v>
      </c>
      <c r="AM34" s="60">
        <v>0</v>
      </c>
      <c r="AN34" s="60">
        <v>0</v>
      </c>
      <c r="AO34" s="60">
        <v>0</v>
      </c>
      <c r="AP34" s="60">
        <v>2.335979241</v>
      </c>
      <c r="AQ34" s="60">
        <v>0</v>
      </c>
      <c r="AR34" s="60">
        <v>0</v>
      </c>
      <c r="AS34" s="60">
        <v>0</v>
      </c>
      <c r="AT34" s="60">
        <v>0</v>
      </c>
      <c r="AU34" s="60">
        <v>0</v>
      </c>
      <c r="AV34" s="60">
        <v>26.094742571000001</v>
      </c>
      <c r="AW34" s="60">
        <v>954.48275424600001</v>
      </c>
      <c r="AX34" s="60">
        <v>0</v>
      </c>
      <c r="AY34" s="60">
        <v>0</v>
      </c>
      <c r="AZ34" s="60">
        <v>1045.553017425</v>
      </c>
      <c r="BA34" s="60">
        <v>0</v>
      </c>
      <c r="BB34" s="60">
        <v>0</v>
      </c>
      <c r="BC34" s="60">
        <v>0</v>
      </c>
      <c r="BD34" s="60">
        <v>0</v>
      </c>
      <c r="BE34" s="60">
        <v>0</v>
      </c>
      <c r="BF34" s="60">
        <v>5.6684683140000001</v>
      </c>
      <c r="BG34" s="60">
        <v>13.122015943999999</v>
      </c>
      <c r="BH34" s="60">
        <v>0</v>
      </c>
      <c r="BI34" s="60">
        <v>0</v>
      </c>
      <c r="BJ34" s="60">
        <v>23.721342806999999</v>
      </c>
      <c r="BK34" s="61">
        <f t="shared" si="5"/>
        <v>6498.7318192699986</v>
      </c>
    </row>
    <row r="35" spans="1:63">
      <c r="A35" s="7"/>
      <c r="B35" s="46" t="s">
        <v>44</v>
      </c>
      <c r="C35" s="60">
        <v>0</v>
      </c>
      <c r="D35" s="60">
        <v>92.237505807000005</v>
      </c>
      <c r="E35" s="60">
        <v>0</v>
      </c>
      <c r="F35" s="60">
        <v>0</v>
      </c>
      <c r="G35" s="60">
        <v>0</v>
      </c>
      <c r="H35" s="60">
        <v>15.835256947</v>
      </c>
      <c r="I35" s="60">
        <v>2280.386446945</v>
      </c>
      <c r="J35" s="60">
        <v>0</v>
      </c>
      <c r="K35" s="60">
        <v>0</v>
      </c>
      <c r="L35" s="60">
        <v>487.302592334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4.9702966330000002</v>
      </c>
      <c r="S35" s="60">
        <v>24.022808347000002</v>
      </c>
      <c r="T35" s="60">
        <v>0</v>
      </c>
      <c r="U35" s="60">
        <v>0</v>
      </c>
      <c r="V35" s="60">
        <v>6.1072887519999997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1.272524666</v>
      </c>
      <c r="AC35" s="60">
        <v>1.8442025000000001E-2</v>
      </c>
      <c r="AD35" s="60">
        <v>0</v>
      </c>
      <c r="AE35" s="60">
        <v>0</v>
      </c>
      <c r="AF35" s="60">
        <v>24.350004146</v>
      </c>
      <c r="AG35" s="60">
        <v>0</v>
      </c>
      <c r="AH35" s="60">
        <v>0</v>
      </c>
      <c r="AI35" s="60">
        <v>0</v>
      </c>
      <c r="AJ35" s="60">
        <v>0</v>
      </c>
      <c r="AK35" s="60">
        <v>0</v>
      </c>
      <c r="AL35" s="60">
        <v>4.5392786999999997E-2</v>
      </c>
      <c r="AM35" s="60">
        <v>5.9195016139999996</v>
      </c>
      <c r="AN35" s="60">
        <v>0</v>
      </c>
      <c r="AO35" s="60">
        <v>0</v>
      </c>
      <c r="AP35" s="60">
        <v>0.85368357100000003</v>
      </c>
      <c r="AQ35" s="60">
        <v>0</v>
      </c>
      <c r="AR35" s="60">
        <v>0</v>
      </c>
      <c r="AS35" s="60">
        <v>0</v>
      </c>
      <c r="AT35" s="60">
        <v>0</v>
      </c>
      <c r="AU35" s="60">
        <v>0</v>
      </c>
      <c r="AV35" s="60">
        <v>31.740557333000002</v>
      </c>
      <c r="AW35" s="60">
        <v>109.753402171</v>
      </c>
      <c r="AX35" s="60">
        <v>0</v>
      </c>
      <c r="AY35" s="60">
        <v>0</v>
      </c>
      <c r="AZ35" s="60">
        <v>282.17063287799999</v>
      </c>
      <c r="BA35" s="60">
        <v>0</v>
      </c>
      <c r="BB35" s="60">
        <v>0</v>
      </c>
      <c r="BC35" s="60">
        <v>0</v>
      </c>
      <c r="BD35" s="60">
        <v>0</v>
      </c>
      <c r="BE35" s="60">
        <v>0</v>
      </c>
      <c r="BF35" s="60">
        <v>10.663845512</v>
      </c>
      <c r="BG35" s="60">
        <v>7.934508471</v>
      </c>
      <c r="BH35" s="60">
        <v>0</v>
      </c>
      <c r="BI35" s="60">
        <v>0</v>
      </c>
      <c r="BJ35" s="60">
        <v>19.421007998</v>
      </c>
      <c r="BK35" s="61">
        <f t="shared" si="5"/>
        <v>3405.0056989370005</v>
      </c>
    </row>
    <row r="36" spans="1:63">
      <c r="A36" s="7"/>
      <c r="B36" s="46" t="s">
        <v>45</v>
      </c>
      <c r="C36" s="60">
        <v>0</v>
      </c>
      <c r="D36" s="60">
        <v>1.9025855439999999</v>
      </c>
      <c r="E36" s="60">
        <v>0</v>
      </c>
      <c r="F36" s="60">
        <v>0</v>
      </c>
      <c r="G36" s="60">
        <v>0</v>
      </c>
      <c r="H36" s="60">
        <v>14.375536786</v>
      </c>
      <c r="I36" s="60">
        <v>1333.1589449529999</v>
      </c>
      <c r="J36" s="60">
        <v>255.085905346</v>
      </c>
      <c r="K36" s="60">
        <v>0</v>
      </c>
      <c r="L36" s="60">
        <v>68.707488983999994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5.9336450059999999</v>
      </c>
      <c r="S36" s="60">
        <v>8.523274099</v>
      </c>
      <c r="T36" s="60">
        <v>2.6931294800000001</v>
      </c>
      <c r="U36" s="60">
        <v>0</v>
      </c>
      <c r="V36" s="60">
        <v>10.882893505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1.0104669310000001</v>
      </c>
      <c r="AC36" s="60">
        <v>12.392894362</v>
      </c>
      <c r="AD36" s="60">
        <v>0</v>
      </c>
      <c r="AE36" s="60">
        <v>0</v>
      </c>
      <c r="AF36" s="60">
        <v>56.319832497</v>
      </c>
      <c r="AG36" s="60">
        <v>0</v>
      </c>
      <c r="AH36" s="60">
        <v>0</v>
      </c>
      <c r="AI36" s="60">
        <v>0</v>
      </c>
      <c r="AJ36" s="60">
        <v>0</v>
      </c>
      <c r="AK36" s="60">
        <v>0</v>
      </c>
      <c r="AL36" s="60">
        <v>3.4023350000000001E-2</v>
      </c>
      <c r="AM36" s="60">
        <v>0</v>
      </c>
      <c r="AN36" s="60">
        <v>0</v>
      </c>
      <c r="AO36" s="60">
        <v>0</v>
      </c>
      <c r="AP36" s="60">
        <v>1.2195307209999999</v>
      </c>
      <c r="AQ36" s="60">
        <v>0</v>
      </c>
      <c r="AR36" s="60">
        <v>0</v>
      </c>
      <c r="AS36" s="60">
        <v>0</v>
      </c>
      <c r="AT36" s="60">
        <v>0</v>
      </c>
      <c r="AU36" s="60">
        <v>0</v>
      </c>
      <c r="AV36" s="60">
        <v>29.132496596999999</v>
      </c>
      <c r="AW36" s="60">
        <v>166.47678336000001</v>
      </c>
      <c r="AX36" s="60">
        <v>0</v>
      </c>
      <c r="AY36" s="60">
        <v>0</v>
      </c>
      <c r="AZ36" s="60">
        <v>173.746720861</v>
      </c>
      <c r="BA36" s="60">
        <v>0</v>
      </c>
      <c r="BB36" s="60">
        <v>0</v>
      </c>
      <c r="BC36" s="60">
        <v>0</v>
      </c>
      <c r="BD36" s="60">
        <v>0</v>
      </c>
      <c r="BE36" s="60">
        <v>0</v>
      </c>
      <c r="BF36" s="60">
        <v>11.316407175</v>
      </c>
      <c r="BG36" s="60">
        <v>6.515171799</v>
      </c>
      <c r="BH36" s="60">
        <v>0</v>
      </c>
      <c r="BI36" s="60">
        <v>0</v>
      </c>
      <c r="BJ36" s="60">
        <v>33.162454209000003</v>
      </c>
      <c r="BK36" s="61">
        <f t="shared" si="5"/>
        <v>2192.5901855650009</v>
      </c>
    </row>
    <row r="37" spans="1:63">
      <c r="A37" s="7"/>
      <c r="B37" s="17" t="s">
        <v>46</v>
      </c>
      <c r="C37" s="43">
        <f t="shared" ref="C37:BI37" si="6">SUM(C25:C36)</f>
        <v>0</v>
      </c>
      <c r="D37" s="30">
        <f t="shared" si="6"/>
        <v>147.63350235600001</v>
      </c>
      <c r="E37" s="30">
        <f t="shared" si="6"/>
        <v>0</v>
      </c>
      <c r="F37" s="30">
        <f t="shared" si="6"/>
        <v>0</v>
      </c>
      <c r="G37" s="44">
        <f t="shared" si="6"/>
        <v>0</v>
      </c>
      <c r="H37" s="43">
        <f t="shared" si="6"/>
        <v>81.391488413000005</v>
      </c>
      <c r="I37" s="30">
        <f t="shared" si="6"/>
        <v>10760.655115161</v>
      </c>
      <c r="J37" s="30">
        <f t="shared" si="6"/>
        <v>257.13658756400002</v>
      </c>
      <c r="K37" s="30">
        <f t="shared" si="6"/>
        <v>0</v>
      </c>
      <c r="L37" s="44">
        <f t="shared" si="6"/>
        <v>2632.6200602680001</v>
      </c>
      <c r="M37" s="43">
        <f t="shared" si="6"/>
        <v>0</v>
      </c>
      <c r="N37" s="30">
        <f t="shared" si="6"/>
        <v>0</v>
      </c>
      <c r="O37" s="30">
        <f t="shared" si="6"/>
        <v>0</v>
      </c>
      <c r="P37" s="30">
        <f t="shared" si="6"/>
        <v>0</v>
      </c>
      <c r="Q37" s="44">
        <f t="shared" si="6"/>
        <v>0</v>
      </c>
      <c r="R37" s="43">
        <f t="shared" si="6"/>
        <v>23.371197203999998</v>
      </c>
      <c r="S37" s="30">
        <f t="shared" si="6"/>
        <v>243.95552064399996</v>
      </c>
      <c r="T37" s="30">
        <f t="shared" si="6"/>
        <v>3.3979724469999999</v>
      </c>
      <c r="U37" s="30">
        <f t="shared" si="6"/>
        <v>0</v>
      </c>
      <c r="V37" s="44">
        <f t="shared" si="6"/>
        <v>154.80598692599997</v>
      </c>
      <c r="W37" s="43">
        <f t="shared" si="6"/>
        <v>0</v>
      </c>
      <c r="X37" s="30">
        <f t="shared" si="6"/>
        <v>0</v>
      </c>
      <c r="Y37" s="30">
        <f t="shared" si="6"/>
        <v>0</v>
      </c>
      <c r="Z37" s="30">
        <f t="shared" si="6"/>
        <v>0</v>
      </c>
      <c r="AA37" s="44">
        <f t="shared" si="6"/>
        <v>0</v>
      </c>
      <c r="AB37" s="43">
        <f t="shared" si="6"/>
        <v>18.640321455999995</v>
      </c>
      <c r="AC37" s="30">
        <f t="shared" si="6"/>
        <v>98.776039123999993</v>
      </c>
      <c r="AD37" s="30">
        <f t="shared" si="6"/>
        <v>0</v>
      </c>
      <c r="AE37" s="30">
        <f t="shared" si="6"/>
        <v>0</v>
      </c>
      <c r="AF37" s="44">
        <f t="shared" si="6"/>
        <v>1269.160384987</v>
      </c>
      <c r="AG37" s="43">
        <f t="shared" si="6"/>
        <v>0</v>
      </c>
      <c r="AH37" s="30">
        <f t="shared" si="6"/>
        <v>0</v>
      </c>
      <c r="AI37" s="30">
        <f t="shared" si="6"/>
        <v>0</v>
      </c>
      <c r="AJ37" s="30">
        <f t="shared" si="6"/>
        <v>0</v>
      </c>
      <c r="AK37" s="44">
        <f t="shared" si="6"/>
        <v>0</v>
      </c>
      <c r="AL37" s="43">
        <f t="shared" si="6"/>
        <v>1.08412628</v>
      </c>
      <c r="AM37" s="30">
        <f t="shared" si="6"/>
        <v>12.379429181999999</v>
      </c>
      <c r="AN37" s="30">
        <f t="shared" si="6"/>
        <v>0</v>
      </c>
      <c r="AO37" s="30">
        <f t="shared" si="6"/>
        <v>0</v>
      </c>
      <c r="AP37" s="44">
        <f t="shared" si="6"/>
        <v>36.843347070999997</v>
      </c>
      <c r="AQ37" s="43">
        <f t="shared" si="6"/>
        <v>0</v>
      </c>
      <c r="AR37" s="30">
        <f t="shared" si="6"/>
        <v>0</v>
      </c>
      <c r="AS37" s="30">
        <f t="shared" si="6"/>
        <v>0</v>
      </c>
      <c r="AT37" s="30">
        <f t="shared" si="6"/>
        <v>0</v>
      </c>
      <c r="AU37" s="44">
        <f t="shared" si="6"/>
        <v>0</v>
      </c>
      <c r="AV37" s="43">
        <f t="shared" si="6"/>
        <v>176.87324206099998</v>
      </c>
      <c r="AW37" s="30">
        <f t="shared" si="6"/>
        <v>1842.7065761980002</v>
      </c>
      <c r="AX37" s="30">
        <f t="shared" si="6"/>
        <v>0</v>
      </c>
      <c r="AY37" s="30">
        <f t="shared" si="6"/>
        <v>0</v>
      </c>
      <c r="AZ37" s="45">
        <f t="shared" si="6"/>
        <v>3096.602703644</v>
      </c>
      <c r="BA37" s="43">
        <f t="shared" si="6"/>
        <v>0</v>
      </c>
      <c r="BB37" s="30">
        <f t="shared" si="6"/>
        <v>0</v>
      </c>
      <c r="BC37" s="30">
        <f t="shared" si="6"/>
        <v>0</v>
      </c>
      <c r="BD37" s="30">
        <f t="shared" si="6"/>
        <v>0</v>
      </c>
      <c r="BE37" s="44">
        <f t="shared" si="6"/>
        <v>0</v>
      </c>
      <c r="BF37" s="43">
        <f t="shared" si="6"/>
        <v>50.015190736000008</v>
      </c>
      <c r="BG37" s="30">
        <f t="shared" si="6"/>
        <v>68.341347623000004</v>
      </c>
      <c r="BH37" s="30">
        <f t="shared" si="6"/>
        <v>1.060312326</v>
      </c>
      <c r="BI37" s="30">
        <f t="shared" si="6"/>
        <v>0</v>
      </c>
      <c r="BJ37" s="44">
        <f>SUM(BJ25:BJ36)</f>
        <v>149.596324829</v>
      </c>
      <c r="BK37" s="29">
        <f>SUM(BK25:BK36)</f>
        <v>21127.046776499999</v>
      </c>
    </row>
    <row r="38" spans="1:63">
      <c r="A38" s="7"/>
      <c r="B38" s="9" t="s">
        <v>47</v>
      </c>
      <c r="C38" s="43">
        <f t="shared" ref="C38:BI38" si="7">C37+C23+C20+C17+C14+C11</f>
        <v>0</v>
      </c>
      <c r="D38" s="30">
        <f t="shared" si="7"/>
        <v>569.76987678799992</v>
      </c>
      <c r="E38" s="30">
        <f t="shared" si="7"/>
        <v>0</v>
      </c>
      <c r="F38" s="30">
        <f t="shared" si="7"/>
        <v>0</v>
      </c>
      <c r="G38" s="30">
        <f t="shared" si="7"/>
        <v>0</v>
      </c>
      <c r="H38" s="43">
        <f t="shared" si="7"/>
        <v>145.34065090799999</v>
      </c>
      <c r="I38" s="30">
        <f t="shared" si="7"/>
        <v>26279.920513393001</v>
      </c>
      <c r="J38" s="30">
        <f t="shared" si="7"/>
        <v>1848.3262246519998</v>
      </c>
      <c r="K38" s="30">
        <f t="shared" si="7"/>
        <v>0</v>
      </c>
      <c r="L38" s="30">
        <f t="shared" si="7"/>
        <v>2865.4368113260002</v>
      </c>
      <c r="M38" s="43">
        <f t="shared" si="7"/>
        <v>0</v>
      </c>
      <c r="N38" s="30">
        <f t="shared" si="7"/>
        <v>0</v>
      </c>
      <c r="O38" s="30">
        <f t="shared" si="7"/>
        <v>0</v>
      </c>
      <c r="P38" s="30">
        <f t="shared" si="7"/>
        <v>0</v>
      </c>
      <c r="Q38" s="30">
        <f t="shared" si="7"/>
        <v>0</v>
      </c>
      <c r="R38" s="43">
        <f t="shared" si="7"/>
        <v>46.804347949999993</v>
      </c>
      <c r="S38" s="30">
        <f t="shared" si="7"/>
        <v>1096.191626049</v>
      </c>
      <c r="T38" s="30">
        <f t="shared" si="7"/>
        <v>13.458636459000001</v>
      </c>
      <c r="U38" s="30">
        <f t="shared" si="7"/>
        <v>0</v>
      </c>
      <c r="V38" s="30">
        <f t="shared" si="7"/>
        <v>184.99120397599995</v>
      </c>
      <c r="W38" s="43">
        <f t="shared" si="7"/>
        <v>0</v>
      </c>
      <c r="X38" s="30">
        <f t="shared" si="7"/>
        <v>0</v>
      </c>
      <c r="Y38" s="30">
        <f t="shared" si="7"/>
        <v>0</v>
      </c>
      <c r="Z38" s="30">
        <f t="shared" si="7"/>
        <v>0</v>
      </c>
      <c r="AA38" s="30">
        <f t="shared" si="7"/>
        <v>0</v>
      </c>
      <c r="AB38" s="43">
        <f t="shared" si="7"/>
        <v>21.670776105999998</v>
      </c>
      <c r="AC38" s="30">
        <f t="shared" si="7"/>
        <v>186.65235300500001</v>
      </c>
      <c r="AD38" s="30">
        <f t="shared" si="7"/>
        <v>0</v>
      </c>
      <c r="AE38" s="30">
        <f t="shared" si="7"/>
        <v>0</v>
      </c>
      <c r="AF38" s="30">
        <f t="shared" si="7"/>
        <v>1631.7097538780001</v>
      </c>
      <c r="AG38" s="43">
        <f t="shared" si="7"/>
        <v>0</v>
      </c>
      <c r="AH38" s="30">
        <f t="shared" si="7"/>
        <v>0</v>
      </c>
      <c r="AI38" s="30">
        <f t="shared" si="7"/>
        <v>0</v>
      </c>
      <c r="AJ38" s="30">
        <f t="shared" si="7"/>
        <v>0</v>
      </c>
      <c r="AK38" s="30">
        <f t="shared" si="7"/>
        <v>0</v>
      </c>
      <c r="AL38" s="43">
        <f t="shared" si="7"/>
        <v>1.6944511740000001</v>
      </c>
      <c r="AM38" s="30">
        <f t="shared" si="7"/>
        <v>12.379429181999999</v>
      </c>
      <c r="AN38" s="30">
        <f t="shared" si="7"/>
        <v>0</v>
      </c>
      <c r="AO38" s="30">
        <f t="shared" si="7"/>
        <v>0</v>
      </c>
      <c r="AP38" s="30">
        <f t="shared" si="7"/>
        <v>39.691615817999995</v>
      </c>
      <c r="AQ38" s="43">
        <f t="shared" si="7"/>
        <v>0</v>
      </c>
      <c r="AR38" s="30">
        <f t="shared" si="7"/>
        <v>58.317892735000001</v>
      </c>
      <c r="AS38" s="30">
        <f t="shared" si="7"/>
        <v>0</v>
      </c>
      <c r="AT38" s="30">
        <f t="shared" si="7"/>
        <v>0</v>
      </c>
      <c r="AU38" s="30">
        <f t="shared" si="7"/>
        <v>0</v>
      </c>
      <c r="AV38" s="43">
        <f t="shared" si="7"/>
        <v>273.72177564599997</v>
      </c>
      <c r="AW38" s="30">
        <f t="shared" si="7"/>
        <v>5114.6066253529998</v>
      </c>
      <c r="AX38" s="30">
        <f t="shared" si="7"/>
        <v>7.2288909840000004</v>
      </c>
      <c r="AY38" s="30">
        <f t="shared" si="7"/>
        <v>0</v>
      </c>
      <c r="AZ38" s="47">
        <f t="shared" si="7"/>
        <v>3556.173834444</v>
      </c>
      <c r="BA38" s="43">
        <f t="shared" si="7"/>
        <v>0</v>
      </c>
      <c r="BB38" s="30">
        <f t="shared" si="7"/>
        <v>0</v>
      </c>
      <c r="BC38" s="30">
        <f t="shared" si="7"/>
        <v>0</v>
      </c>
      <c r="BD38" s="30">
        <f t="shared" si="7"/>
        <v>0</v>
      </c>
      <c r="BE38" s="30">
        <f t="shared" si="7"/>
        <v>0</v>
      </c>
      <c r="BF38" s="43">
        <f t="shared" si="7"/>
        <v>82.719853255000004</v>
      </c>
      <c r="BG38" s="30">
        <f t="shared" si="7"/>
        <v>116.079525472</v>
      </c>
      <c r="BH38" s="30">
        <f t="shared" si="7"/>
        <v>5.8762823930000003</v>
      </c>
      <c r="BI38" s="30">
        <f t="shared" si="7"/>
        <v>0</v>
      </c>
      <c r="BJ38" s="30">
        <f>BJ37+BJ23+BJ20+BJ17+BJ14+BJ11</f>
        <v>197.27458294600001</v>
      </c>
      <c r="BK38" s="26">
        <f>BK37+BK23+BK20+BK17+BK14+BK11</f>
        <v>44356.037533892006</v>
      </c>
    </row>
    <row r="39" spans="1:63" ht="3.75" customHeight="1">
      <c r="A39" s="7"/>
      <c r="B39" s="10"/>
      <c r="C39" s="78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9"/>
    </row>
    <row r="40" spans="1:63">
      <c r="A40" s="7" t="s">
        <v>48</v>
      </c>
      <c r="B40" s="8" t="s">
        <v>49</v>
      </c>
      <c r="C40" s="78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9"/>
    </row>
    <row r="41" spans="1:63" s="2" customFormat="1">
      <c r="A41" s="7" t="s">
        <v>13</v>
      </c>
      <c r="B41" s="16" t="s">
        <v>50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7"/>
    </row>
    <row r="42" spans="1:63" s="2" customFormat="1">
      <c r="A42" s="7"/>
      <c r="B42" s="27" t="s">
        <v>51</v>
      </c>
      <c r="C42" s="60">
        <v>0</v>
      </c>
      <c r="D42" s="60">
        <v>1.460154985</v>
      </c>
      <c r="E42" s="60">
        <v>0</v>
      </c>
      <c r="F42" s="60">
        <v>0</v>
      </c>
      <c r="G42" s="60">
        <v>0</v>
      </c>
      <c r="H42" s="60">
        <v>4.7552417599999997</v>
      </c>
      <c r="I42" s="60">
        <v>0</v>
      </c>
      <c r="J42" s="60">
        <v>0</v>
      </c>
      <c r="K42" s="60">
        <v>0</v>
      </c>
      <c r="L42" s="60">
        <v>0.58265323599999996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2.6875701649999999</v>
      </c>
      <c r="S42" s="60">
        <v>0</v>
      </c>
      <c r="T42" s="60">
        <v>0</v>
      </c>
      <c r="U42" s="60">
        <v>0</v>
      </c>
      <c r="V42" s="60">
        <v>0.12782953599999999</v>
      </c>
      <c r="W42" s="60">
        <v>0</v>
      </c>
      <c r="X42" s="60">
        <v>0</v>
      </c>
      <c r="Y42" s="60">
        <v>0</v>
      </c>
      <c r="Z42" s="60">
        <v>0</v>
      </c>
      <c r="AA42" s="60">
        <v>0</v>
      </c>
      <c r="AB42" s="60">
        <v>8.4170566579999999</v>
      </c>
      <c r="AC42" s="60">
        <v>0</v>
      </c>
      <c r="AD42" s="60">
        <v>0</v>
      </c>
      <c r="AE42" s="60">
        <v>0</v>
      </c>
      <c r="AF42" s="60">
        <v>2.9845011050000001</v>
      </c>
      <c r="AG42" s="60">
        <v>0</v>
      </c>
      <c r="AH42" s="60">
        <v>0</v>
      </c>
      <c r="AI42" s="60">
        <v>0</v>
      </c>
      <c r="AJ42" s="60">
        <v>0</v>
      </c>
      <c r="AK42" s="60">
        <v>0</v>
      </c>
      <c r="AL42" s="60">
        <v>0.73307179200000006</v>
      </c>
      <c r="AM42" s="60">
        <v>0</v>
      </c>
      <c r="AN42" s="60">
        <v>0</v>
      </c>
      <c r="AO42" s="60">
        <v>0</v>
      </c>
      <c r="AP42" s="60">
        <v>0.120888961</v>
      </c>
      <c r="AQ42" s="60">
        <v>0</v>
      </c>
      <c r="AR42" s="60">
        <v>0</v>
      </c>
      <c r="AS42" s="60">
        <v>0</v>
      </c>
      <c r="AT42" s="60">
        <v>0</v>
      </c>
      <c r="AU42" s="60">
        <v>0</v>
      </c>
      <c r="AV42" s="60">
        <v>134.748842373</v>
      </c>
      <c r="AW42" s="60">
        <v>0.50943953399999997</v>
      </c>
      <c r="AX42" s="60">
        <v>0</v>
      </c>
      <c r="AY42" s="60">
        <v>0</v>
      </c>
      <c r="AZ42" s="60">
        <v>5.5454191760000002</v>
      </c>
      <c r="BA42" s="60">
        <v>0</v>
      </c>
      <c r="BB42" s="60">
        <v>0</v>
      </c>
      <c r="BC42" s="60">
        <v>0</v>
      </c>
      <c r="BD42" s="60">
        <v>0</v>
      </c>
      <c r="BE42" s="60">
        <v>0</v>
      </c>
      <c r="BF42" s="60">
        <v>49.604416524999998</v>
      </c>
      <c r="BG42" s="60">
        <v>3.6626790999999999E-2</v>
      </c>
      <c r="BH42" s="60">
        <v>0</v>
      </c>
      <c r="BI42" s="60">
        <v>0</v>
      </c>
      <c r="BJ42" s="60">
        <v>0.34717619700000002</v>
      </c>
      <c r="BK42" s="61">
        <f>SUM(C42:BJ42)</f>
        <v>212.66088879400002</v>
      </c>
    </row>
    <row r="43" spans="1:63" s="2" customFormat="1">
      <c r="A43" s="7"/>
      <c r="B43" s="71" t="s">
        <v>52</v>
      </c>
      <c r="C43" s="65">
        <v>0</v>
      </c>
      <c r="D43" s="65">
        <v>5.8816596800000003</v>
      </c>
      <c r="E43" s="65">
        <v>0</v>
      </c>
      <c r="F43" s="65">
        <v>0</v>
      </c>
      <c r="G43" s="65">
        <v>0</v>
      </c>
      <c r="H43" s="65">
        <v>226.02794373</v>
      </c>
      <c r="I43" s="65">
        <v>1.0542264000000001E-2</v>
      </c>
      <c r="J43" s="65">
        <v>0</v>
      </c>
      <c r="K43" s="65">
        <v>0</v>
      </c>
      <c r="L43" s="65">
        <v>18.216646186999998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130.48748737899999</v>
      </c>
      <c r="S43" s="65">
        <v>0</v>
      </c>
      <c r="T43" s="65">
        <v>0</v>
      </c>
      <c r="U43" s="65">
        <v>0</v>
      </c>
      <c r="V43" s="65">
        <v>5.8829106700000002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7.2489851889999999</v>
      </c>
      <c r="AC43" s="65">
        <v>0</v>
      </c>
      <c r="AD43" s="65">
        <v>0</v>
      </c>
      <c r="AE43" s="65">
        <v>0</v>
      </c>
      <c r="AF43" s="65">
        <v>1.312021533</v>
      </c>
      <c r="AG43" s="65">
        <v>0</v>
      </c>
      <c r="AH43" s="65">
        <v>0</v>
      </c>
      <c r="AI43" s="65">
        <v>0</v>
      </c>
      <c r="AJ43" s="65">
        <v>0</v>
      </c>
      <c r="AK43" s="65">
        <v>0</v>
      </c>
      <c r="AL43" s="65">
        <v>0.32008554299999997</v>
      </c>
      <c r="AM43" s="65">
        <v>0</v>
      </c>
      <c r="AN43" s="65">
        <v>0</v>
      </c>
      <c r="AO43" s="65">
        <v>0</v>
      </c>
      <c r="AP43" s="65">
        <v>2.4987980999999999E-2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1987.561676107</v>
      </c>
      <c r="AW43" s="65">
        <v>7.2565136619999997</v>
      </c>
      <c r="AX43" s="65">
        <v>0</v>
      </c>
      <c r="AY43" s="65">
        <v>0</v>
      </c>
      <c r="AZ43" s="65">
        <v>333.17221186799998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688.129482994</v>
      </c>
      <c r="BG43" s="65">
        <v>0.57478062600000002</v>
      </c>
      <c r="BH43" s="65">
        <v>0</v>
      </c>
      <c r="BI43" s="65">
        <v>0</v>
      </c>
      <c r="BJ43" s="65">
        <v>84.319534916999999</v>
      </c>
      <c r="BK43" s="61">
        <f>SUM(C43:BJ43)</f>
        <v>3496.4274703300002</v>
      </c>
    </row>
    <row r="44" spans="1:63" s="2" customFormat="1">
      <c r="A44" s="7"/>
      <c r="B44" s="17" t="s">
        <v>18</v>
      </c>
      <c r="C44" s="43">
        <f>SUM(C42:C43)</f>
        <v>0</v>
      </c>
      <c r="D44" s="43">
        <f t="shared" ref="D44:BJ44" si="8">SUM(D42:D43)</f>
        <v>7.3418146650000002</v>
      </c>
      <c r="E44" s="43">
        <f t="shared" si="8"/>
        <v>0</v>
      </c>
      <c r="F44" s="43">
        <f t="shared" si="8"/>
        <v>0</v>
      </c>
      <c r="G44" s="43">
        <f t="shared" si="8"/>
        <v>0</v>
      </c>
      <c r="H44" s="43">
        <f t="shared" si="8"/>
        <v>230.78318548999999</v>
      </c>
      <c r="I44" s="43">
        <f t="shared" si="8"/>
        <v>1.0542264000000001E-2</v>
      </c>
      <c r="J44" s="43">
        <f t="shared" si="8"/>
        <v>0</v>
      </c>
      <c r="K44" s="43">
        <f t="shared" si="8"/>
        <v>0</v>
      </c>
      <c r="L44" s="43">
        <f t="shared" si="8"/>
        <v>18.799299422999997</v>
      </c>
      <c r="M44" s="43">
        <f t="shared" si="8"/>
        <v>0</v>
      </c>
      <c r="N44" s="43">
        <f t="shared" si="8"/>
        <v>0</v>
      </c>
      <c r="O44" s="43">
        <f t="shared" si="8"/>
        <v>0</v>
      </c>
      <c r="P44" s="43">
        <f t="shared" si="8"/>
        <v>0</v>
      </c>
      <c r="Q44" s="43">
        <f t="shared" si="8"/>
        <v>0</v>
      </c>
      <c r="R44" s="43">
        <f t="shared" si="8"/>
        <v>133.175057544</v>
      </c>
      <c r="S44" s="43">
        <f t="shared" si="8"/>
        <v>0</v>
      </c>
      <c r="T44" s="43">
        <f t="shared" si="8"/>
        <v>0</v>
      </c>
      <c r="U44" s="43">
        <f t="shared" si="8"/>
        <v>0</v>
      </c>
      <c r="V44" s="43">
        <f t="shared" si="8"/>
        <v>6.0107402060000004</v>
      </c>
      <c r="W44" s="43">
        <f t="shared" si="8"/>
        <v>0</v>
      </c>
      <c r="X44" s="43">
        <f t="shared" si="8"/>
        <v>0</v>
      </c>
      <c r="Y44" s="43">
        <f t="shared" si="8"/>
        <v>0</v>
      </c>
      <c r="Z44" s="43">
        <f t="shared" si="8"/>
        <v>0</v>
      </c>
      <c r="AA44" s="43">
        <f t="shared" si="8"/>
        <v>0</v>
      </c>
      <c r="AB44" s="43">
        <f t="shared" si="8"/>
        <v>15.666041846999999</v>
      </c>
      <c r="AC44" s="43">
        <f t="shared" si="8"/>
        <v>0</v>
      </c>
      <c r="AD44" s="43">
        <f t="shared" si="8"/>
        <v>0</v>
      </c>
      <c r="AE44" s="43">
        <f t="shared" si="8"/>
        <v>0</v>
      </c>
      <c r="AF44" s="43">
        <f t="shared" si="8"/>
        <v>4.2965226379999999</v>
      </c>
      <c r="AG44" s="43">
        <f t="shared" si="8"/>
        <v>0</v>
      </c>
      <c r="AH44" s="43">
        <f t="shared" si="8"/>
        <v>0</v>
      </c>
      <c r="AI44" s="43">
        <f t="shared" si="8"/>
        <v>0</v>
      </c>
      <c r="AJ44" s="43">
        <f t="shared" si="8"/>
        <v>0</v>
      </c>
      <c r="AK44" s="43">
        <f t="shared" si="8"/>
        <v>0</v>
      </c>
      <c r="AL44" s="43">
        <f t="shared" si="8"/>
        <v>1.0531573350000001</v>
      </c>
      <c r="AM44" s="43">
        <f t="shared" si="8"/>
        <v>0</v>
      </c>
      <c r="AN44" s="43">
        <f t="shared" si="8"/>
        <v>0</v>
      </c>
      <c r="AO44" s="43">
        <f t="shared" si="8"/>
        <v>0</v>
      </c>
      <c r="AP44" s="43">
        <f t="shared" si="8"/>
        <v>0.14587694200000001</v>
      </c>
      <c r="AQ44" s="43">
        <f t="shared" si="8"/>
        <v>0</v>
      </c>
      <c r="AR44" s="43">
        <f t="shared" si="8"/>
        <v>0</v>
      </c>
      <c r="AS44" s="43">
        <f t="shared" si="8"/>
        <v>0</v>
      </c>
      <c r="AT44" s="43">
        <f t="shared" si="8"/>
        <v>0</v>
      </c>
      <c r="AU44" s="43">
        <f t="shared" si="8"/>
        <v>0</v>
      </c>
      <c r="AV44" s="43">
        <f t="shared" si="8"/>
        <v>2122.3105184800002</v>
      </c>
      <c r="AW44" s="43">
        <f t="shared" si="8"/>
        <v>7.7659531959999999</v>
      </c>
      <c r="AX44" s="43">
        <f t="shared" si="8"/>
        <v>0</v>
      </c>
      <c r="AY44" s="43">
        <f t="shared" si="8"/>
        <v>0</v>
      </c>
      <c r="AZ44" s="43">
        <f t="shared" si="8"/>
        <v>338.71763104399997</v>
      </c>
      <c r="BA44" s="43">
        <f t="shared" si="8"/>
        <v>0</v>
      </c>
      <c r="BB44" s="43">
        <f t="shared" si="8"/>
        <v>0</v>
      </c>
      <c r="BC44" s="43">
        <f t="shared" si="8"/>
        <v>0</v>
      </c>
      <c r="BD44" s="43">
        <f t="shared" si="8"/>
        <v>0</v>
      </c>
      <c r="BE44" s="43">
        <f t="shared" si="8"/>
        <v>0</v>
      </c>
      <c r="BF44" s="43">
        <f t="shared" si="8"/>
        <v>737.73389951900003</v>
      </c>
      <c r="BG44" s="43">
        <f t="shared" si="8"/>
        <v>0.61140741700000001</v>
      </c>
      <c r="BH44" s="43">
        <f t="shared" si="8"/>
        <v>0</v>
      </c>
      <c r="BI44" s="43">
        <f t="shared" si="8"/>
        <v>0</v>
      </c>
      <c r="BJ44" s="43">
        <f t="shared" si="8"/>
        <v>84.666711113999995</v>
      </c>
      <c r="BK44" s="43">
        <f>SUM(BK42:BK43)</f>
        <v>3709.0883591240004</v>
      </c>
    </row>
    <row r="45" spans="1:63">
      <c r="A45" s="7" t="s">
        <v>19</v>
      </c>
      <c r="B45" s="16" t="s">
        <v>53</v>
      </c>
      <c r="C45" s="78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9"/>
    </row>
    <row r="46" spans="1:63">
      <c r="A46" s="7"/>
      <c r="B46" s="46" t="s">
        <v>54</v>
      </c>
      <c r="C46" s="60">
        <v>0</v>
      </c>
      <c r="D46" s="60">
        <v>14.394948213999999</v>
      </c>
      <c r="E46" s="60">
        <v>0</v>
      </c>
      <c r="F46" s="60">
        <v>0</v>
      </c>
      <c r="G46" s="60">
        <v>0</v>
      </c>
      <c r="H46" s="60">
        <v>474.17983273599998</v>
      </c>
      <c r="I46" s="60">
        <v>1052.692993615</v>
      </c>
      <c r="J46" s="60">
        <v>0</v>
      </c>
      <c r="K46" s="60">
        <v>0</v>
      </c>
      <c r="L46" s="60">
        <v>522.88407695599994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162.68768482199999</v>
      </c>
      <c r="S46" s="60">
        <v>0.91593648699999997</v>
      </c>
      <c r="T46" s="60">
        <v>0</v>
      </c>
      <c r="U46" s="60">
        <v>0</v>
      </c>
      <c r="V46" s="60">
        <v>46.090318439000001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12.15062065</v>
      </c>
      <c r="AC46" s="60">
        <v>7.1983408999999998E-2</v>
      </c>
      <c r="AD46" s="60">
        <v>0</v>
      </c>
      <c r="AE46" s="60">
        <v>0</v>
      </c>
      <c r="AF46" s="60">
        <v>23.295849136000001</v>
      </c>
      <c r="AG46" s="60">
        <v>0</v>
      </c>
      <c r="AH46" s="60">
        <v>0</v>
      </c>
      <c r="AI46" s="60">
        <v>0</v>
      </c>
      <c r="AJ46" s="60">
        <v>0</v>
      </c>
      <c r="AK46" s="60">
        <v>0</v>
      </c>
      <c r="AL46" s="60">
        <v>0.81589240699999999</v>
      </c>
      <c r="AM46" s="60">
        <v>0</v>
      </c>
      <c r="AN46" s="60">
        <v>0</v>
      </c>
      <c r="AO46" s="60">
        <v>0</v>
      </c>
      <c r="AP46" s="60">
        <v>0.77742366500000004</v>
      </c>
      <c r="AQ46" s="60">
        <v>0</v>
      </c>
      <c r="AR46" s="60">
        <v>0</v>
      </c>
      <c r="AS46" s="60">
        <v>0</v>
      </c>
      <c r="AT46" s="60">
        <v>0</v>
      </c>
      <c r="AU46" s="60">
        <v>0</v>
      </c>
      <c r="AV46" s="60">
        <v>3770.2136783310002</v>
      </c>
      <c r="AW46" s="60">
        <v>297.97242788900002</v>
      </c>
      <c r="AX46" s="60">
        <v>0</v>
      </c>
      <c r="AY46" s="60">
        <v>1.4396674999999999E-2</v>
      </c>
      <c r="AZ46" s="60">
        <v>2725.7640532239998</v>
      </c>
      <c r="BA46" s="60">
        <v>0</v>
      </c>
      <c r="BB46" s="60">
        <v>0</v>
      </c>
      <c r="BC46" s="60">
        <v>0</v>
      </c>
      <c r="BD46" s="60">
        <v>0</v>
      </c>
      <c r="BE46" s="60">
        <v>0</v>
      </c>
      <c r="BF46" s="60">
        <v>1197.962583364</v>
      </c>
      <c r="BG46" s="60">
        <v>26.122220685999999</v>
      </c>
      <c r="BH46" s="60">
        <v>0</v>
      </c>
      <c r="BI46" s="60">
        <v>0</v>
      </c>
      <c r="BJ46" s="60">
        <v>268.50157384200003</v>
      </c>
      <c r="BK46" s="61">
        <f t="shared" ref="BK46:BK62" si="9">SUM(C46:BJ46)</f>
        <v>10597.508494547001</v>
      </c>
    </row>
    <row r="47" spans="1:63">
      <c r="A47" s="7"/>
      <c r="B47" s="46" t="s">
        <v>55</v>
      </c>
      <c r="C47" s="60">
        <v>0</v>
      </c>
      <c r="D47" s="60">
        <v>1.121142581</v>
      </c>
      <c r="E47" s="60">
        <v>0</v>
      </c>
      <c r="F47" s="60">
        <v>0</v>
      </c>
      <c r="G47" s="60">
        <v>0</v>
      </c>
      <c r="H47" s="60">
        <v>13.339221681</v>
      </c>
      <c r="I47" s="60">
        <v>16.953555079000001</v>
      </c>
      <c r="J47" s="60">
        <v>0</v>
      </c>
      <c r="K47" s="60">
        <v>0</v>
      </c>
      <c r="L47" s="60">
        <v>12.214929976000001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6.358102658</v>
      </c>
      <c r="S47" s="60">
        <v>4.9434982000000002E-2</v>
      </c>
      <c r="T47" s="60">
        <v>0</v>
      </c>
      <c r="U47" s="60">
        <v>0</v>
      </c>
      <c r="V47" s="60">
        <v>0.87345072499999998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0.219457656</v>
      </c>
      <c r="AC47" s="60">
        <v>0</v>
      </c>
      <c r="AD47" s="60">
        <v>0</v>
      </c>
      <c r="AE47" s="60">
        <v>0</v>
      </c>
      <c r="AF47" s="60">
        <v>0.22909027700000001</v>
      </c>
      <c r="AG47" s="60">
        <v>0</v>
      </c>
      <c r="AH47" s="60">
        <v>0</v>
      </c>
      <c r="AI47" s="60">
        <v>0</v>
      </c>
      <c r="AJ47" s="60">
        <v>0</v>
      </c>
      <c r="AK47" s="60">
        <v>0</v>
      </c>
      <c r="AL47" s="60">
        <v>0</v>
      </c>
      <c r="AM47" s="60">
        <v>0</v>
      </c>
      <c r="AN47" s="60">
        <v>0</v>
      </c>
      <c r="AO47" s="60">
        <v>0</v>
      </c>
      <c r="AP47" s="60">
        <v>0</v>
      </c>
      <c r="AQ47" s="60">
        <v>0</v>
      </c>
      <c r="AR47" s="60">
        <v>0</v>
      </c>
      <c r="AS47" s="60">
        <v>0</v>
      </c>
      <c r="AT47" s="60">
        <v>0</v>
      </c>
      <c r="AU47" s="60">
        <v>0</v>
      </c>
      <c r="AV47" s="60">
        <v>9.5402582710000008</v>
      </c>
      <c r="AW47" s="60">
        <v>0.19148557999999999</v>
      </c>
      <c r="AX47" s="60">
        <v>0</v>
      </c>
      <c r="AY47" s="60">
        <v>0</v>
      </c>
      <c r="AZ47" s="60">
        <v>13.820687861</v>
      </c>
      <c r="BA47" s="60">
        <v>0</v>
      </c>
      <c r="BB47" s="60">
        <v>0</v>
      </c>
      <c r="BC47" s="60">
        <v>0</v>
      </c>
      <c r="BD47" s="60">
        <v>0</v>
      </c>
      <c r="BE47" s="60">
        <v>0</v>
      </c>
      <c r="BF47" s="60">
        <v>2.612404562</v>
      </c>
      <c r="BG47" s="60">
        <v>0.14290129400000001</v>
      </c>
      <c r="BH47" s="60">
        <v>0</v>
      </c>
      <c r="BI47" s="60">
        <v>0</v>
      </c>
      <c r="BJ47" s="60">
        <v>1.309794508</v>
      </c>
      <c r="BK47" s="61">
        <f t="shared" si="9"/>
        <v>78.975917690999992</v>
      </c>
    </row>
    <row r="48" spans="1:63">
      <c r="A48" s="7"/>
      <c r="B48" s="46" t="s">
        <v>56</v>
      </c>
      <c r="C48" s="60">
        <v>0</v>
      </c>
      <c r="D48" s="60">
        <v>51.839547676999999</v>
      </c>
      <c r="E48" s="60">
        <v>0</v>
      </c>
      <c r="F48" s="60">
        <v>0</v>
      </c>
      <c r="G48" s="60">
        <v>0</v>
      </c>
      <c r="H48" s="60">
        <v>10.837268781000001</v>
      </c>
      <c r="I48" s="60">
        <v>340.49892566400001</v>
      </c>
      <c r="J48" s="60">
        <v>0</v>
      </c>
      <c r="K48" s="60">
        <v>0</v>
      </c>
      <c r="L48" s="60">
        <v>198.427220801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3.1475494319999999</v>
      </c>
      <c r="S48" s="60">
        <v>100.881048295</v>
      </c>
      <c r="T48" s="60">
        <v>0</v>
      </c>
      <c r="U48" s="60">
        <v>0</v>
      </c>
      <c r="V48" s="60">
        <v>23.992273486999999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0.60904381200000002</v>
      </c>
      <c r="AC48" s="60">
        <v>3.8497053819999998</v>
      </c>
      <c r="AD48" s="60">
        <v>0</v>
      </c>
      <c r="AE48" s="60">
        <v>0</v>
      </c>
      <c r="AF48" s="60">
        <v>166.704692421</v>
      </c>
      <c r="AG48" s="60">
        <v>0</v>
      </c>
      <c r="AH48" s="60">
        <v>0</v>
      </c>
      <c r="AI48" s="60">
        <v>0</v>
      </c>
      <c r="AJ48" s="60">
        <v>0</v>
      </c>
      <c r="AK48" s="60">
        <v>0</v>
      </c>
      <c r="AL48" s="60">
        <v>2.1917084999999999E-2</v>
      </c>
      <c r="AM48" s="60">
        <v>0.68399230300000002</v>
      </c>
      <c r="AN48" s="60">
        <v>0</v>
      </c>
      <c r="AO48" s="60">
        <v>0</v>
      </c>
      <c r="AP48" s="60">
        <v>6.1929907689999997</v>
      </c>
      <c r="AQ48" s="60">
        <v>0</v>
      </c>
      <c r="AR48" s="60">
        <v>0</v>
      </c>
      <c r="AS48" s="60">
        <v>0</v>
      </c>
      <c r="AT48" s="60">
        <v>0</v>
      </c>
      <c r="AU48" s="60">
        <v>0</v>
      </c>
      <c r="AV48" s="60">
        <v>167.72657674800001</v>
      </c>
      <c r="AW48" s="60">
        <v>65.025742445999995</v>
      </c>
      <c r="AX48" s="60">
        <v>0</v>
      </c>
      <c r="AY48" s="60">
        <v>0</v>
      </c>
      <c r="AZ48" s="60">
        <v>546.79535389600005</v>
      </c>
      <c r="BA48" s="60">
        <v>0</v>
      </c>
      <c r="BB48" s="60">
        <v>0</v>
      </c>
      <c r="BC48" s="60">
        <v>0</v>
      </c>
      <c r="BD48" s="60">
        <v>0</v>
      </c>
      <c r="BE48" s="60">
        <v>0</v>
      </c>
      <c r="BF48" s="60">
        <v>97.478708449999999</v>
      </c>
      <c r="BG48" s="60">
        <v>6.4348623070000004</v>
      </c>
      <c r="BH48" s="60">
        <v>0</v>
      </c>
      <c r="BI48" s="60">
        <v>0</v>
      </c>
      <c r="BJ48" s="60">
        <v>103.550848797</v>
      </c>
      <c r="BK48" s="61">
        <f t="shared" si="9"/>
        <v>1894.6982685530002</v>
      </c>
    </row>
    <row r="49" spans="1:63">
      <c r="A49" s="7"/>
      <c r="B49" s="46" t="s">
        <v>57</v>
      </c>
      <c r="C49" s="60">
        <v>0</v>
      </c>
      <c r="D49" s="60">
        <v>4.0278014620000002</v>
      </c>
      <c r="E49" s="60">
        <v>0</v>
      </c>
      <c r="F49" s="60">
        <v>0</v>
      </c>
      <c r="G49" s="60">
        <v>0</v>
      </c>
      <c r="H49" s="60">
        <v>180.442671561</v>
      </c>
      <c r="I49" s="60">
        <v>6.3993115740000004</v>
      </c>
      <c r="J49" s="60">
        <v>0</v>
      </c>
      <c r="K49" s="60">
        <v>0</v>
      </c>
      <c r="L49" s="60">
        <v>234.48525280600001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80.898749656000007</v>
      </c>
      <c r="S49" s="60">
        <v>0.64065354500000005</v>
      </c>
      <c r="T49" s="60">
        <v>0</v>
      </c>
      <c r="U49" s="60">
        <v>0</v>
      </c>
      <c r="V49" s="60">
        <v>14.738713143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13.252063251999999</v>
      </c>
      <c r="AC49" s="60">
        <v>0.27253356699999998</v>
      </c>
      <c r="AD49" s="60">
        <v>0</v>
      </c>
      <c r="AE49" s="60">
        <v>0</v>
      </c>
      <c r="AF49" s="60">
        <v>14.902309705</v>
      </c>
      <c r="AG49" s="60">
        <v>0</v>
      </c>
      <c r="AH49" s="60">
        <v>0</v>
      </c>
      <c r="AI49" s="60">
        <v>0</v>
      </c>
      <c r="AJ49" s="60">
        <v>0</v>
      </c>
      <c r="AK49" s="60">
        <v>0</v>
      </c>
      <c r="AL49" s="60">
        <v>0.59615925700000005</v>
      </c>
      <c r="AM49" s="60">
        <v>4.6797150000000001E-3</v>
      </c>
      <c r="AN49" s="60">
        <v>0</v>
      </c>
      <c r="AO49" s="60">
        <v>0</v>
      </c>
      <c r="AP49" s="60">
        <v>0.61369765899999995</v>
      </c>
      <c r="AQ49" s="60">
        <v>0</v>
      </c>
      <c r="AR49" s="60">
        <v>0</v>
      </c>
      <c r="AS49" s="60">
        <v>0</v>
      </c>
      <c r="AT49" s="60">
        <v>0</v>
      </c>
      <c r="AU49" s="60">
        <v>0</v>
      </c>
      <c r="AV49" s="60">
        <v>678.69117826199999</v>
      </c>
      <c r="AW49" s="60">
        <v>39.039183012999999</v>
      </c>
      <c r="AX49" s="60">
        <v>0</v>
      </c>
      <c r="AY49" s="60">
        <v>0</v>
      </c>
      <c r="AZ49" s="60">
        <v>454.983770881</v>
      </c>
      <c r="BA49" s="60">
        <v>0</v>
      </c>
      <c r="BB49" s="60">
        <v>0</v>
      </c>
      <c r="BC49" s="60">
        <v>0</v>
      </c>
      <c r="BD49" s="60">
        <v>0</v>
      </c>
      <c r="BE49" s="60">
        <v>0</v>
      </c>
      <c r="BF49" s="60">
        <v>249.05740947300001</v>
      </c>
      <c r="BG49" s="60">
        <v>16.660256425</v>
      </c>
      <c r="BH49" s="60">
        <v>0</v>
      </c>
      <c r="BI49" s="60">
        <v>0</v>
      </c>
      <c r="BJ49" s="60">
        <v>57.968545638999998</v>
      </c>
      <c r="BK49" s="61">
        <f t="shared" si="9"/>
        <v>2047.6749405949997</v>
      </c>
    </row>
    <row r="50" spans="1:63">
      <c r="A50" s="7"/>
      <c r="B50" s="46" t="s">
        <v>58</v>
      </c>
      <c r="C50" s="60">
        <v>0</v>
      </c>
      <c r="D50" s="60">
        <v>2.6250331500000001</v>
      </c>
      <c r="E50" s="60">
        <v>0</v>
      </c>
      <c r="F50" s="60">
        <v>0</v>
      </c>
      <c r="G50" s="60">
        <v>0</v>
      </c>
      <c r="H50" s="60">
        <v>29.491929917</v>
      </c>
      <c r="I50" s="60">
        <v>0.22704138300000001</v>
      </c>
      <c r="J50" s="60">
        <v>10.724668605</v>
      </c>
      <c r="K50" s="60">
        <v>0</v>
      </c>
      <c r="L50" s="60">
        <v>21.230486094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13.921719591</v>
      </c>
      <c r="S50" s="60">
        <v>1.1978480000000001E-3</v>
      </c>
      <c r="T50" s="60">
        <v>0</v>
      </c>
      <c r="U50" s="60">
        <v>0</v>
      </c>
      <c r="V50" s="60">
        <v>3.1233097399999998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47.676074372999999</v>
      </c>
      <c r="AC50" s="60">
        <v>2.5282324840000001</v>
      </c>
      <c r="AD50" s="60">
        <v>0</v>
      </c>
      <c r="AE50" s="60">
        <v>0</v>
      </c>
      <c r="AF50" s="60">
        <v>332.20264223800001</v>
      </c>
      <c r="AG50" s="60">
        <v>0</v>
      </c>
      <c r="AH50" s="60">
        <v>0</v>
      </c>
      <c r="AI50" s="60">
        <v>0</v>
      </c>
      <c r="AJ50" s="60">
        <v>0</v>
      </c>
      <c r="AK50" s="60">
        <v>0</v>
      </c>
      <c r="AL50" s="60">
        <v>2.2132055199999998</v>
      </c>
      <c r="AM50" s="60">
        <v>0</v>
      </c>
      <c r="AN50" s="60">
        <v>0</v>
      </c>
      <c r="AO50" s="60">
        <v>0</v>
      </c>
      <c r="AP50" s="60">
        <v>10.700684105000001</v>
      </c>
      <c r="AQ50" s="60">
        <v>0</v>
      </c>
      <c r="AR50" s="60">
        <v>0</v>
      </c>
      <c r="AS50" s="60">
        <v>0</v>
      </c>
      <c r="AT50" s="60">
        <v>0</v>
      </c>
      <c r="AU50" s="60">
        <v>0</v>
      </c>
      <c r="AV50" s="60">
        <v>300.35971014099999</v>
      </c>
      <c r="AW50" s="60">
        <v>35.962706300999997</v>
      </c>
      <c r="AX50" s="60">
        <v>0</v>
      </c>
      <c r="AY50" s="60">
        <v>0</v>
      </c>
      <c r="AZ50" s="60">
        <v>543.43610034000005</v>
      </c>
      <c r="BA50" s="60">
        <v>0</v>
      </c>
      <c r="BB50" s="60">
        <v>0</v>
      </c>
      <c r="BC50" s="60">
        <v>0</v>
      </c>
      <c r="BD50" s="60">
        <v>0</v>
      </c>
      <c r="BE50" s="60">
        <v>0</v>
      </c>
      <c r="BF50" s="60">
        <v>110.138491565</v>
      </c>
      <c r="BG50" s="60">
        <v>14.106207786000001</v>
      </c>
      <c r="BH50" s="60">
        <v>0</v>
      </c>
      <c r="BI50" s="60">
        <v>0</v>
      </c>
      <c r="BJ50" s="60">
        <v>56.140658778999999</v>
      </c>
      <c r="BK50" s="61">
        <f t="shared" si="9"/>
        <v>1536.8100999600001</v>
      </c>
    </row>
    <row r="51" spans="1:63">
      <c r="A51" s="7"/>
      <c r="B51" s="46" t="s">
        <v>59</v>
      </c>
      <c r="C51" s="60">
        <v>0</v>
      </c>
      <c r="D51" s="60">
        <v>2.1165730819999999</v>
      </c>
      <c r="E51" s="60">
        <v>0</v>
      </c>
      <c r="F51" s="60">
        <v>0</v>
      </c>
      <c r="G51" s="60">
        <v>0</v>
      </c>
      <c r="H51" s="60">
        <v>23.289697777000001</v>
      </c>
      <c r="I51" s="60">
        <v>3.9230576030000002</v>
      </c>
      <c r="J51" s="60">
        <v>0</v>
      </c>
      <c r="K51" s="60">
        <v>0</v>
      </c>
      <c r="L51" s="60">
        <v>23.812383118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5.924673319</v>
      </c>
      <c r="S51" s="60">
        <v>7.5626271279999999</v>
      </c>
      <c r="T51" s="60">
        <v>0</v>
      </c>
      <c r="U51" s="60">
        <v>0</v>
      </c>
      <c r="V51" s="60">
        <v>8.2942643159999996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0.91033605299999998</v>
      </c>
      <c r="AC51" s="60">
        <v>0</v>
      </c>
      <c r="AD51" s="60">
        <v>0</v>
      </c>
      <c r="AE51" s="60">
        <v>0</v>
      </c>
      <c r="AF51" s="60">
        <v>17.259785565000001</v>
      </c>
      <c r="AG51" s="60">
        <v>0</v>
      </c>
      <c r="AH51" s="60">
        <v>0</v>
      </c>
      <c r="AI51" s="60">
        <v>0</v>
      </c>
      <c r="AJ51" s="60">
        <v>0</v>
      </c>
      <c r="AK51" s="60">
        <v>0</v>
      </c>
      <c r="AL51" s="60">
        <v>0.154887782</v>
      </c>
      <c r="AM51" s="60">
        <v>0.349894596</v>
      </c>
      <c r="AN51" s="60">
        <v>0</v>
      </c>
      <c r="AO51" s="60">
        <v>0</v>
      </c>
      <c r="AP51" s="60">
        <v>0.127483666</v>
      </c>
      <c r="AQ51" s="60">
        <v>0</v>
      </c>
      <c r="AR51" s="60">
        <v>0</v>
      </c>
      <c r="AS51" s="60">
        <v>0</v>
      </c>
      <c r="AT51" s="60">
        <v>0</v>
      </c>
      <c r="AU51" s="60">
        <v>0</v>
      </c>
      <c r="AV51" s="60">
        <v>216.172805936</v>
      </c>
      <c r="AW51" s="60">
        <v>75.048978434999995</v>
      </c>
      <c r="AX51" s="60">
        <v>0</v>
      </c>
      <c r="AY51" s="60">
        <v>0</v>
      </c>
      <c r="AZ51" s="60">
        <v>822.74841280099997</v>
      </c>
      <c r="BA51" s="60">
        <v>0</v>
      </c>
      <c r="BB51" s="60">
        <v>0</v>
      </c>
      <c r="BC51" s="60">
        <v>0</v>
      </c>
      <c r="BD51" s="60">
        <v>0</v>
      </c>
      <c r="BE51" s="60">
        <v>0</v>
      </c>
      <c r="BF51" s="60">
        <v>62.116032806</v>
      </c>
      <c r="BG51" s="60">
        <v>6.4703840760000002</v>
      </c>
      <c r="BH51" s="60">
        <v>0</v>
      </c>
      <c r="BI51" s="60">
        <v>0</v>
      </c>
      <c r="BJ51" s="60">
        <v>108.235551898</v>
      </c>
      <c r="BK51" s="61">
        <f t="shared" si="9"/>
        <v>1384.5178299570002</v>
      </c>
    </row>
    <row r="52" spans="1:63">
      <c r="A52" s="7"/>
      <c r="B52" s="46" t="s">
        <v>60</v>
      </c>
      <c r="C52" s="60">
        <v>0</v>
      </c>
      <c r="D52" s="60">
        <v>2.7479473360000002</v>
      </c>
      <c r="E52" s="60">
        <v>0</v>
      </c>
      <c r="F52" s="60">
        <v>0</v>
      </c>
      <c r="G52" s="60">
        <v>0</v>
      </c>
      <c r="H52" s="60">
        <v>63.582267537</v>
      </c>
      <c r="I52" s="60">
        <v>70.489175023000001</v>
      </c>
      <c r="J52" s="60">
        <v>0</v>
      </c>
      <c r="K52" s="60">
        <v>0</v>
      </c>
      <c r="L52" s="60">
        <v>32.119755290999997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22.664998060999999</v>
      </c>
      <c r="S52" s="60">
        <v>1.721575386</v>
      </c>
      <c r="T52" s="60">
        <v>0</v>
      </c>
      <c r="U52" s="60">
        <v>0</v>
      </c>
      <c r="V52" s="60">
        <v>5.4100840459999997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78.315303197999995</v>
      </c>
      <c r="AC52" s="60">
        <v>1.7161764589999999</v>
      </c>
      <c r="AD52" s="60">
        <v>0</v>
      </c>
      <c r="AE52" s="60">
        <v>0</v>
      </c>
      <c r="AF52" s="60">
        <v>176.89795865299999</v>
      </c>
      <c r="AG52" s="60">
        <v>0</v>
      </c>
      <c r="AH52" s="60">
        <v>0</v>
      </c>
      <c r="AI52" s="60">
        <v>0</v>
      </c>
      <c r="AJ52" s="60">
        <v>0</v>
      </c>
      <c r="AK52" s="60">
        <v>0</v>
      </c>
      <c r="AL52" s="60">
        <v>5.2898219270000002</v>
      </c>
      <c r="AM52" s="60">
        <v>1.38664027</v>
      </c>
      <c r="AN52" s="60">
        <v>0</v>
      </c>
      <c r="AO52" s="60">
        <v>0</v>
      </c>
      <c r="AP52" s="60">
        <v>6.3612406579999998</v>
      </c>
      <c r="AQ52" s="60">
        <v>0</v>
      </c>
      <c r="AR52" s="60">
        <v>0</v>
      </c>
      <c r="AS52" s="60">
        <v>0</v>
      </c>
      <c r="AT52" s="60">
        <v>0</v>
      </c>
      <c r="AU52" s="60">
        <v>0</v>
      </c>
      <c r="AV52" s="60">
        <v>559.718094888</v>
      </c>
      <c r="AW52" s="60">
        <v>68.810772434</v>
      </c>
      <c r="AX52" s="60">
        <v>0</v>
      </c>
      <c r="AY52" s="60">
        <v>0</v>
      </c>
      <c r="AZ52" s="60">
        <v>369.635850801</v>
      </c>
      <c r="BA52" s="60">
        <v>0</v>
      </c>
      <c r="BB52" s="60">
        <v>0</v>
      </c>
      <c r="BC52" s="60">
        <v>0</v>
      </c>
      <c r="BD52" s="60">
        <v>0</v>
      </c>
      <c r="BE52" s="60">
        <v>0</v>
      </c>
      <c r="BF52" s="60">
        <v>156.53422776799999</v>
      </c>
      <c r="BG52" s="60">
        <v>4.1186888589999997</v>
      </c>
      <c r="BH52" s="60">
        <v>0</v>
      </c>
      <c r="BI52" s="60">
        <v>0</v>
      </c>
      <c r="BJ52" s="60">
        <v>29.305185512000001</v>
      </c>
      <c r="BK52" s="61">
        <f t="shared" si="9"/>
        <v>1656.8257641069999</v>
      </c>
    </row>
    <row r="53" spans="1:63">
      <c r="A53" s="7"/>
      <c r="B53" s="46" t="s">
        <v>61</v>
      </c>
      <c r="C53" s="60">
        <v>0</v>
      </c>
      <c r="D53" s="60">
        <v>3.5525742619999998</v>
      </c>
      <c r="E53" s="60">
        <v>0</v>
      </c>
      <c r="F53" s="60">
        <v>0</v>
      </c>
      <c r="G53" s="60">
        <v>0</v>
      </c>
      <c r="H53" s="60">
        <v>52.235269064000001</v>
      </c>
      <c r="I53" s="60">
        <v>5.6252005980000002</v>
      </c>
      <c r="J53" s="60">
        <v>0</v>
      </c>
      <c r="K53" s="60">
        <v>0</v>
      </c>
      <c r="L53" s="60">
        <v>56.421986214999997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16.973349249999998</v>
      </c>
      <c r="S53" s="60">
        <v>4.0564892999999998E-2</v>
      </c>
      <c r="T53" s="60">
        <v>0</v>
      </c>
      <c r="U53" s="60">
        <v>0</v>
      </c>
      <c r="V53" s="60">
        <v>4.5556133770000002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38.169316635000001</v>
      </c>
      <c r="AC53" s="60">
        <v>6.0236623610000004</v>
      </c>
      <c r="AD53" s="60">
        <v>0</v>
      </c>
      <c r="AE53" s="60">
        <v>0</v>
      </c>
      <c r="AF53" s="60">
        <v>275.05304184599999</v>
      </c>
      <c r="AG53" s="60">
        <v>0</v>
      </c>
      <c r="AH53" s="60">
        <v>0</v>
      </c>
      <c r="AI53" s="60">
        <v>0</v>
      </c>
      <c r="AJ53" s="60">
        <v>0</v>
      </c>
      <c r="AK53" s="60">
        <v>0</v>
      </c>
      <c r="AL53" s="60">
        <v>2.4685208529999998</v>
      </c>
      <c r="AM53" s="60">
        <v>0.39030668200000002</v>
      </c>
      <c r="AN53" s="60">
        <v>0</v>
      </c>
      <c r="AO53" s="60">
        <v>0</v>
      </c>
      <c r="AP53" s="60">
        <v>8.0646168280000001</v>
      </c>
      <c r="AQ53" s="60">
        <v>0</v>
      </c>
      <c r="AR53" s="60">
        <v>0</v>
      </c>
      <c r="AS53" s="60">
        <v>0</v>
      </c>
      <c r="AT53" s="60">
        <v>0</v>
      </c>
      <c r="AU53" s="60">
        <v>0</v>
      </c>
      <c r="AV53" s="60">
        <v>822.88706808300003</v>
      </c>
      <c r="AW53" s="60">
        <v>71.594968464000004</v>
      </c>
      <c r="AX53" s="60">
        <v>0</v>
      </c>
      <c r="AY53" s="60">
        <v>0</v>
      </c>
      <c r="AZ53" s="60">
        <v>828.62278671700005</v>
      </c>
      <c r="BA53" s="60">
        <v>0</v>
      </c>
      <c r="BB53" s="60">
        <v>0</v>
      </c>
      <c r="BC53" s="60">
        <v>0</v>
      </c>
      <c r="BD53" s="60">
        <v>0</v>
      </c>
      <c r="BE53" s="60">
        <v>0</v>
      </c>
      <c r="BF53" s="60">
        <v>260.17669728599998</v>
      </c>
      <c r="BG53" s="60">
        <v>7.4226255119999998</v>
      </c>
      <c r="BH53" s="60">
        <v>0</v>
      </c>
      <c r="BI53" s="60">
        <v>0</v>
      </c>
      <c r="BJ53" s="60">
        <v>99.978964383999994</v>
      </c>
      <c r="BK53" s="61">
        <f t="shared" si="9"/>
        <v>2560.2571333100004</v>
      </c>
    </row>
    <row r="54" spans="1:63">
      <c r="A54" s="7"/>
      <c r="B54" s="46" t="s">
        <v>62</v>
      </c>
      <c r="C54" s="60">
        <v>0</v>
      </c>
      <c r="D54" s="60">
        <v>1.6920550000000001</v>
      </c>
      <c r="E54" s="60">
        <v>0</v>
      </c>
      <c r="F54" s="60">
        <v>0</v>
      </c>
      <c r="G54" s="60">
        <v>0</v>
      </c>
      <c r="H54" s="60">
        <v>19.157626504</v>
      </c>
      <c r="I54" s="60">
        <v>3.30841275</v>
      </c>
      <c r="J54" s="60">
        <v>0</v>
      </c>
      <c r="K54" s="60">
        <v>0</v>
      </c>
      <c r="L54" s="60">
        <v>12.772827701000001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5.8672066059999999</v>
      </c>
      <c r="S54" s="60">
        <v>0</v>
      </c>
      <c r="T54" s="60">
        <v>0</v>
      </c>
      <c r="U54" s="60">
        <v>0</v>
      </c>
      <c r="V54" s="60">
        <v>1.3576047099999999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0.55513621899999999</v>
      </c>
      <c r="AC54" s="60">
        <v>0</v>
      </c>
      <c r="AD54" s="60">
        <v>0</v>
      </c>
      <c r="AE54" s="60">
        <v>0</v>
      </c>
      <c r="AF54" s="60">
        <v>0.488969818</v>
      </c>
      <c r="AG54" s="60">
        <v>0</v>
      </c>
      <c r="AH54" s="60">
        <v>0</v>
      </c>
      <c r="AI54" s="60">
        <v>0</v>
      </c>
      <c r="AJ54" s="60">
        <v>0</v>
      </c>
      <c r="AK54" s="60">
        <v>0</v>
      </c>
      <c r="AL54" s="60">
        <v>1.0808023999999999E-2</v>
      </c>
      <c r="AM54" s="60">
        <v>0</v>
      </c>
      <c r="AN54" s="60">
        <v>0</v>
      </c>
      <c r="AO54" s="60">
        <v>0</v>
      </c>
      <c r="AP54" s="60">
        <v>8.1216835000000001E-2</v>
      </c>
      <c r="AQ54" s="60">
        <v>0</v>
      </c>
      <c r="AR54" s="60">
        <v>0</v>
      </c>
      <c r="AS54" s="60">
        <v>0</v>
      </c>
      <c r="AT54" s="60">
        <v>0</v>
      </c>
      <c r="AU54" s="60">
        <v>0</v>
      </c>
      <c r="AV54" s="60">
        <v>282.87254152499997</v>
      </c>
      <c r="AW54" s="60">
        <v>18.034281076999999</v>
      </c>
      <c r="AX54" s="60">
        <v>0</v>
      </c>
      <c r="AY54" s="60">
        <v>0</v>
      </c>
      <c r="AZ54" s="60">
        <v>218.13416578900001</v>
      </c>
      <c r="BA54" s="60">
        <v>0</v>
      </c>
      <c r="BB54" s="60">
        <v>0</v>
      </c>
      <c r="BC54" s="60">
        <v>0</v>
      </c>
      <c r="BD54" s="60">
        <v>0</v>
      </c>
      <c r="BE54" s="60">
        <v>0</v>
      </c>
      <c r="BF54" s="60">
        <v>110.632312977</v>
      </c>
      <c r="BG54" s="60">
        <v>0.73766762600000002</v>
      </c>
      <c r="BH54" s="60">
        <v>0</v>
      </c>
      <c r="BI54" s="60">
        <v>0</v>
      </c>
      <c r="BJ54" s="60">
        <v>23.641964199</v>
      </c>
      <c r="BK54" s="61">
        <f t="shared" si="9"/>
        <v>699.34479735999992</v>
      </c>
    </row>
    <row r="55" spans="1:63">
      <c r="A55" s="7"/>
      <c r="B55" s="62" t="s">
        <v>63</v>
      </c>
      <c r="C55" s="60">
        <v>0</v>
      </c>
      <c r="D55" s="60">
        <v>6.1220895339999997</v>
      </c>
      <c r="E55" s="60">
        <v>0</v>
      </c>
      <c r="F55" s="60">
        <v>0</v>
      </c>
      <c r="G55" s="60">
        <v>0</v>
      </c>
      <c r="H55" s="60">
        <v>153.24788541300001</v>
      </c>
      <c r="I55" s="60">
        <v>6.7131571299999999</v>
      </c>
      <c r="J55" s="60">
        <v>0</v>
      </c>
      <c r="K55" s="60">
        <v>0</v>
      </c>
      <c r="L55" s="60">
        <v>70.640425667000002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36.029203778999999</v>
      </c>
      <c r="S55" s="60">
        <v>0</v>
      </c>
      <c r="T55" s="60">
        <v>0</v>
      </c>
      <c r="U55" s="60">
        <v>0</v>
      </c>
      <c r="V55" s="60">
        <v>9.1271852320000004</v>
      </c>
      <c r="W55" s="60">
        <v>0</v>
      </c>
      <c r="X55" s="60">
        <v>0</v>
      </c>
      <c r="Y55" s="60">
        <v>0</v>
      </c>
      <c r="Z55" s="60">
        <v>0</v>
      </c>
      <c r="AA55" s="60">
        <v>0</v>
      </c>
      <c r="AB55" s="60">
        <v>102.472722671</v>
      </c>
      <c r="AC55" s="60">
        <v>2.4479953060000001</v>
      </c>
      <c r="AD55" s="60">
        <v>0</v>
      </c>
      <c r="AE55" s="60">
        <v>0</v>
      </c>
      <c r="AF55" s="60">
        <v>174.10026497999999</v>
      </c>
      <c r="AG55" s="60">
        <v>0</v>
      </c>
      <c r="AH55" s="60">
        <v>0</v>
      </c>
      <c r="AI55" s="60">
        <v>0</v>
      </c>
      <c r="AJ55" s="60">
        <v>0</v>
      </c>
      <c r="AK55" s="60">
        <v>0</v>
      </c>
      <c r="AL55" s="60">
        <v>8.0941219600000007</v>
      </c>
      <c r="AM55" s="60">
        <v>1.752734926</v>
      </c>
      <c r="AN55" s="60">
        <v>0</v>
      </c>
      <c r="AO55" s="60">
        <v>0</v>
      </c>
      <c r="AP55" s="60">
        <v>7.9006107339999998</v>
      </c>
      <c r="AQ55" s="60">
        <v>0</v>
      </c>
      <c r="AR55" s="60">
        <v>0</v>
      </c>
      <c r="AS55" s="60">
        <v>0</v>
      </c>
      <c r="AT55" s="60">
        <v>0</v>
      </c>
      <c r="AU55" s="60">
        <v>0</v>
      </c>
      <c r="AV55" s="60">
        <v>1817.5064909929999</v>
      </c>
      <c r="AW55" s="60">
        <v>79.223350401999994</v>
      </c>
      <c r="AX55" s="60">
        <v>0</v>
      </c>
      <c r="AY55" s="60">
        <v>3.5367480000000001E-3</v>
      </c>
      <c r="AZ55" s="60">
        <v>935.74780320800005</v>
      </c>
      <c r="BA55" s="60">
        <v>0</v>
      </c>
      <c r="BB55" s="60">
        <v>0</v>
      </c>
      <c r="BC55" s="60">
        <v>0</v>
      </c>
      <c r="BD55" s="60">
        <v>0</v>
      </c>
      <c r="BE55" s="60">
        <v>0</v>
      </c>
      <c r="BF55" s="60">
        <v>359.335666796</v>
      </c>
      <c r="BG55" s="60">
        <v>24.287879572000001</v>
      </c>
      <c r="BH55" s="60">
        <v>0</v>
      </c>
      <c r="BI55" s="60">
        <v>0</v>
      </c>
      <c r="BJ55" s="60">
        <v>89.193414177999998</v>
      </c>
      <c r="BK55" s="61">
        <f t="shared" si="9"/>
        <v>3883.9465392289994</v>
      </c>
    </row>
    <row r="56" spans="1:63">
      <c r="A56" s="7"/>
      <c r="B56" s="46" t="s">
        <v>64</v>
      </c>
      <c r="C56" s="60">
        <v>0</v>
      </c>
      <c r="D56" s="60">
        <v>16.630263716999998</v>
      </c>
      <c r="E56" s="60">
        <v>0</v>
      </c>
      <c r="F56" s="60">
        <v>0</v>
      </c>
      <c r="G56" s="60">
        <v>0</v>
      </c>
      <c r="H56" s="60">
        <v>1594.4308368960001</v>
      </c>
      <c r="I56" s="60">
        <v>75.806014284</v>
      </c>
      <c r="J56" s="60">
        <v>0</v>
      </c>
      <c r="K56" s="60">
        <v>0</v>
      </c>
      <c r="L56" s="60">
        <v>592.34547032700004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860.01012887000002</v>
      </c>
      <c r="S56" s="60">
        <v>2.4847293069999998</v>
      </c>
      <c r="T56" s="60">
        <v>0</v>
      </c>
      <c r="U56" s="60">
        <v>0</v>
      </c>
      <c r="V56" s="60">
        <v>119.369842705</v>
      </c>
      <c r="W56" s="60">
        <v>0</v>
      </c>
      <c r="X56" s="60">
        <v>0</v>
      </c>
      <c r="Y56" s="60">
        <v>0</v>
      </c>
      <c r="Z56" s="60">
        <v>0</v>
      </c>
      <c r="AA56" s="60">
        <v>0</v>
      </c>
      <c r="AB56" s="60">
        <v>33.766416083000003</v>
      </c>
      <c r="AC56" s="60">
        <v>4.7399366179999998</v>
      </c>
      <c r="AD56" s="60">
        <v>0</v>
      </c>
      <c r="AE56" s="60">
        <v>0</v>
      </c>
      <c r="AF56" s="60">
        <v>115.367452801</v>
      </c>
      <c r="AG56" s="60">
        <v>0</v>
      </c>
      <c r="AH56" s="60">
        <v>0</v>
      </c>
      <c r="AI56" s="60">
        <v>0</v>
      </c>
      <c r="AJ56" s="60">
        <v>0</v>
      </c>
      <c r="AK56" s="60">
        <v>0</v>
      </c>
      <c r="AL56" s="60">
        <v>2.967965623</v>
      </c>
      <c r="AM56" s="60">
        <v>0.39964272099999998</v>
      </c>
      <c r="AN56" s="60">
        <v>0</v>
      </c>
      <c r="AO56" s="60">
        <v>0</v>
      </c>
      <c r="AP56" s="60">
        <v>4.3205681929999997</v>
      </c>
      <c r="AQ56" s="60">
        <v>0</v>
      </c>
      <c r="AR56" s="60">
        <v>0</v>
      </c>
      <c r="AS56" s="60">
        <v>0</v>
      </c>
      <c r="AT56" s="60">
        <v>0</v>
      </c>
      <c r="AU56" s="60">
        <v>0</v>
      </c>
      <c r="AV56" s="60">
        <v>4937.3662086390004</v>
      </c>
      <c r="AW56" s="60">
        <v>150.033281845</v>
      </c>
      <c r="AX56" s="60">
        <v>0</v>
      </c>
      <c r="AY56" s="60">
        <v>5.2245920000000001E-3</v>
      </c>
      <c r="AZ56" s="60">
        <v>2078.1082476030001</v>
      </c>
      <c r="BA56" s="60">
        <v>0</v>
      </c>
      <c r="BB56" s="60">
        <v>0</v>
      </c>
      <c r="BC56" s="60">
        <v>0</v>
      </c>
      <c r="BD56" s="60">
        <v>0</v>
      </c>
      <c r="BE56" s="60">
        <v>0</v>
      </c>
      <c r="BF56" s="60">
        <v>2089.3991977969999</v>
      </c>
      <c r="BG56" s="60">
        <v>26.906398509999999</v>
      </c>
      <c r="BH56" s="60">
        <v>4.4583598000000002E-2</v>
      </c>
      <c r="BI56" s="60">
        <v>0</v>
      </c>
      <c r="BJ56" s="60">
        <v>367.68677322799999</v>
      </c>
      <c r="BK56" s="61">
        <f t="shared" si="9"/>
        <v>13072.189183957003</v>
      </c>
    </row>
    <row r="57" spans="1:63">
      <c r="A57" s="7"/>
      <c r="B57" s="46" t="s">
        <v>65</v>
      </c>
      <c r="C57" s="60">
        <v>0</v>
      </c>
      <c r="D57" s="60">
        <v>13.700389854999999</v>
      </c>
      <c r="E57" s="60">
        <v>0</v>
      </c>
      <c r="F57" s="60">
        <v>0</v>
      </c>
      <c r="G57" s="60">
        <v>0</v>
      </c>
      <c r="H57" s="60">
        <v>860.29517987199995</v>
      </c>
      <c r="I57" s="60">
        <v>58.26611037</v>
      </c>
      <c r="J57" s="60">
        <v>0</v>
      </c>
      <c r="K57" s="60">
        <v>0</v>
      </c>
      <c r="L57" s="60">
        <v>393.65122648699997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373.18368302200003</v>
      </c>
      <c r="S57" s="60">
        <v>13.5868565</v>
      </c>
      <c r="T57" s="60">
        <v>0</v>
      </c>
      <c r="U57" s="60">
        <v>0</v>
      </c>
      <c r="V57" s="60">
        <v>65.766173744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16.019472372999999</v>
      </c>
      <c r="AC57" s="60">
        <v>4.3441583140000004</v>
      </c>
      <c r="AD57" s="60">
        <v>0</v>
      </c>
      <c r="AE57" s="60">
        <v>0</v>
      </c>
      <c r="AF57" s="60">
        <v>439.98939007600001</v>
      </c>
      <c r="AG57" s="60">
        <v>0</v>
      </c>
      <c r="AH57" s="60">
        <v>0</v>
      </c>
      <c r="AI57" s="60">
        <v>0</v>
      </c>
      <c r="AJ57" s="60">
        <v>0</v>
      </c>
      <c r="AK57" s="60">
        <v>0</v>
      </c>
      <c r="AL57" s="60">
        <v>1.05376464</v>
      </c>
      <c r="AM57" s="60">
        <v>1.290408285</v>
      </c>
      <c r="AN57" s="60">
        <v>0</v>
      </c>
      <c r="AO57" s="60">
        <v>0</v>
      </c>
      <c r="AP57" s="60">
        <v>15.502500395</v>
      </c>
      <c r="AQ57" s="60">
        <v>0</v>
      </c>
      <c r="AR57" s="60">
        <v>0</v>
      </c>
      <c r="AS57" s="60">
        <v>0</v>
      </c>
      <c r="AT57" s="60">
        <v>0</v>
      </c>
      <c r="AU57" s="60">
        <v>0</v>
      </c>
      <c r="AV57" s="60">
        <v>3255.4372466290001</v>
      </c>
      <c r="AW57" s="60">
        <v>149.731101674</v>
      </c>
      <c r="AX57" s="60">
        <v>8.0467070000000002E-3</v>
      </c>
      <c r="AY57" s="60">
        <v>1.3667515E-2</v>
      </c>
      <c r="AZ57" s="60">
        <v>1954.6687640360001</v>
      </c>
      <c r="BA57" s="60">
        <v>0</v>
      </c>
      <c r="BB57" s="60">
        <v>0</v>
      </c>
      <c r="BC57" s="60">
        <v>0</v>
      </c>
      <c r="BD57" s="60">
        <v>0</v>
      </c>
      <c r="BE57" s="60">
        <v>0</v>
      </c>
      <c r="BF57" s="60">
        <v>1159.6762940389999</v>
      </c>
      <c r="BG57" s="60">
        <v>31.321905372</v>
      </c>
      <c r="BH57" s="60">
        <v>0</v>
      </c>
      <c r="BI57" s="60">
        <v>0</v>
      </c>
      <c r="BJ57" s="60">
        <v>245.35483933800001</v>
      </c>
      <c r="BK57" s="61">
        <f t="shared" si="9"/>
        <v>9052.861179243002</v>
      </c>
    </row>
    <row r="58" spans="1:63">
      <c r="A58" s="7"/>
      <c r="B58" s="46" t="s">
        <v>66</v>
      </c>
      <c r="C58" s="60">
        <v>0</v>
      </c>
      <c r="D58" s="60">
        <v>2.359182611</v>
      </c>
      <c r="E58" s="60">
        <v>0</v>
      </c>
      <c r="F58" s="60">
        <v>0</v>
      </c>
      <c r="G58" s="60">
        <v>0</v>
      </c>
      <c r="H58" s="60">
        <v>10.283883991</v>
      </c>
      <c r="I58" s="60">
        <v>8.4261296960000003</v>
      </c>
      <c r="J58" s="60">
        <v>0</v>
      </c>
      <c r="K58" s="60">
        <v>0</v>
      </c>
      <c r="L58" s="60">
        <v>23.911685886000001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6.2702946290000003</v>
      </c>
      <c r="S58" s="60">
        <v>7.391642117</v>
      </c>
      <c r="T58" s="60">
        <v>0</v>
      </c>
      <c r="U58" s="60">
        <v>0</v>
      </c>
      <c r="V58" s="60">
        <v>2.2794588739999999</v>
      </c>
      <c r="W58" s="60">
        <v>0</v>
      </c>
      <c r="X58" s="60">
        <v>0</v>
      </c>
      <c r="Y58" s="60">
        <v>0</v>
      </c>
      <c r="Z58" s="60">
        <v>0</v>
      </c>
      <c r="AA58" s="60">
        <v>0</v>
      </c>
      <c r="AB58" s="60">
        <v>23.813450368000002</v>
      </c>
      <c r="AC58" s="60">
        <v>6.5670154610000004</v>
      </c>
      <c r="AD58" s="60">
        <v>0</v>
      </c>
      <c r="AE58" s="60">
        <v>0</v>
      </c>
      <c r="AF58" s="60">
        <v>897.66469522600005</v>
      </c>
      <c r="AG58" s="60">
        <v>0</v>
      </c>
      <c r="AH58" s="60">
        <v>0</v>
      </c>
      <c r="AI58" s="60">
        <v>0</v>
      </c>
      <c r="AJ58" s="60">
        <v>0</v>
      </c>
      <c r="AK58" s="60">
        <v>0</v>
      </c>
      <c r="AL58" s="60">
        <v>1.02128975</v>
      </c>
      <c r="AM58" s="60">
        <v>3.6444793469999999</v>
      </c>
      <c r="AN58" s="60">
        <v>0</v>
      </c>
      <c r="AO58" s="60">
        <v>0</v>
      </c>
      <c r="AP58" s="60">
        <v>26.429323120999999</v>
      </c>
      <c r="AQ58" s="60">
        <v>0</v>
      </c>
      <c r="AR58" s="60">
        <v>0</v>
      </c>
      <c r="AS58" s="60">
        <v>0</v>
      </c>
      <c r="AT58" s="60">
        <v>0</v>
      </c>
      <c r="AU58" s="60">
        <v>0</v>
      </c>
      <c r="AV58" s="60">
        <v>199.887310786</v>
      </c>
      <c r="AW58" s="60">
        <v>96.210633197000007</v>
      </c>
      <c r="AX58" s="60">
        <v>0</v>
      </c>
      <c r="AY58" s="60">
        <v>0</v>
      </c>
      <c r="AZ58" s="60">
        <v>628.28492384499998</v>
      </c>
      <c r="BA58" s="60">
        <v>0</v>
      </c>
      <c r="BB58" s="60">
        <v>0</v>
      </c>
      <c r="BC58" s="60">
        <v>0</v>
      </c>
      <c r="BD58" s="60">
        <v>0</v>
      </c>
      <c r="BE58" s="60">
        <v>0</v>
      </c>
      <c r="BF58" s="60">
        <v>99.160410249999998</v>
      </c>
      <c r="BG58" s="60">
        <v>7.4062322939999996</v>
      </c>
      <c r="BH58" s="60">
        <v>0</v>
      </c>
      <c r="BI58" s="60">
        <v>0</v>
      </c>
      <c r="BJ58" s="60">
        <v>109.868770617</v>
      </c>
      <c r="BK58" s="61">
        <f t="shared" si="9"/>
        <v>2160.8808120660001</v>
      </c>
    </row>
    <row r="59" spans="1:63">
      <c r="A59" s="7"/>
      <c r="B59" s="46" t="s">
        <v>67</v>
      </c>
      <c r="C59" s="60">
        <v>0</v>
      </c>
      <c r="D59" s="60">
        <v>8.5596654379999997</v>
      </c>
      <c r="E59" s="60">
        <v>0</v>
      </c>
      <c r="F59" s="60">
        <v>0</v>
      </c>
      <c r="G59" s="60">
        <v>0</v>
      </c>
      <c r="H59" s="60">
        <v>116.385686828</v>
      </c>
      <c r="I59" s="60">
        <v>37.818815684999997</v>
      </c>
      <c r="J59" s="60">
        <v>0</v>
      </c>
      <c r="K59" s="60">
        <v>0</v>
      </c>
      <c r="L59" s="60">
        <v>146.34215992899999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30.257886232000001</v>
      </c>
      <c r="S59" s="60">
        <v>1.253864605</v>
      </c>
      <c r="T59" s="60">
        <v>0</v>
      </c>
      <c r="U59" s="60">
        <v>0</v>
      </c>
      <c r="V59" s="60">
        <v>14.842249722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14.03889154</v>
      </c>
      <c r="AC59" s="60">
        <v>3.8481158259999999</v>
      </c>
      <c r="AD59" s="60">
        <v>0</v>
      </c>
      <c r="AE59" s="60">
        <v>0</v>
      </c>
      <c r="AF59" s="60">
        <v>262.267166766</v>
      </c>
      <c r="AG59" s="60">
        <v>0</v>
      </c>
      <c r="AH59" s="60">
        <v>0</v>
      </c>
      <c r="AI59" s="60">
        <v>0</v>
      </c>
      <c r="AJ59" s="60">
        <v>0</v>
      </c>
      <c r="AK59" s="60">
        <v>0</v>
      </c>
      <c r="AL59" s="60">
        <v>1.010829687</v>
      </c>
      <c r="AM59" s="60">
        <v>0.99763716300000005</v>
      </c>
      <c r="AN59" s="60">
        <v>0</v>
      </c>
      <c r="AO59" s="60">
        <v>0</v>
      </c>
      <c r="AP59" s="60">
        <v>14.519576503</v>
      </c>
      <c r="AQ59" s="60">
        <v>0</v>
      </c>
      <c r="AR59" s="60">
        <v>0</v>
      </c>
      <c r="AS59" s="60">
        <v>0</v>
      </c>
      <c r="AT59" s="60">
        <v>0</v>
      </c>
      <c r="AU59" s="60">
        <v>0</v>
      </c>
      <c r="AV59" s="60">
        <v>1154.3684694470001</v>
      </c>
      <c r="AW59" s="60">
        <v>164.939647979</v>
      </c>
      <c r="AX59" s="60">
        <v>1.491053395</v>
      </c>
      <c r="AY59" s="60">
        <v>0</v>
      </c>
      <c r="AZ59" s="60">
        <v>2502.2980321509999</v>
      </c>
      <c r="BA59" s="60">
        <v>0</v>
      </c>
      <c r="BB59" s="60">
        <v>0</v>
      </c>
      <c r="BC59" s="60">
        <v>0</v>
      </c>
      <c r="BD59" s="60">
        <v>0</v>
      </c>
      <c r="BE59" s="60">
        <v>0</v>
      </c>
      <c r="BF59" s="60">
        <v>305.16434563500002</v>
      </c>
      <c r="BG59" s="60">
        <v>22.422632929999999</v>
      </c>
      <c r="BH59" s="60">
        <v>0</v>
      </c>
      <c r="BI59" s="60">
        <v>0</v>
      </c>
      <c r="BJ59" s="60">
        <v>294.988907756</v>
      </c>
      <c r="BK59" s="61">
        <f t="shared" si="9"/>
        <v>5097.8156352170008</v>
      </c>
    </row>
    <row r="60" spans="1:63">
      <c r="A60" s="7"/>
      <c r="B60" s="46" t="s">
        <v>68</v>
      </c>
      <c r="C60" s="60">
        <v>0</v>
      </c>
      <c r="D60" s="60">
        <v>0.82601370399999996</v>
      </c>
      <c r="E60" s="60">
        <v>0</v>
      </c>
      <c r="F60" s="60">
        <v>0</v>
      </c>
      <c r="G60" s="60">
        <v>0</v>
      </c>
      <c r="H60" s="60">
        <v>4.2383974489999998</v>
      </c>
      <c r="I60" s="60">
        <v>10.842296884</v>
      </c>
      <c r="J60" s="60">
        <v>0</v>
      </c>
      <c r="K60" s="60">
        <v>0</v>
      </c>
      <c r="L60" s="60">
        <v>16.122781550999999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1.825725603</v>
      </c>
      <c r="S60" s="60">
        <v>11.092163483</v>
      </c>
      <c r="T60" s="60">
        <v>0</v>
      </c>
      <c r="U60" s="60">
        <v>0</v>
      </c>
      <c r="V60" s="60">
        <v>0.86726820699999996</v>
      </c>
      <c r="W60" s="60">
        <v>0</v>
      </c>
      <c r="X60" s="60">
        <v>0</v>
      </c>
      <c r="Y60" s="60">
        <v>0</v>
      </c>
      <c r="Z60" s="60">
        <v>0</v>
      </c>
      <c r="AA60" s="60">
        <v>0</v>
      </c>
      <c r="AB60" s="60">
        <v>0.44918455099999999</v>
      </c>
      <c r="AC60" s="60">
        <v>0</v>
      </c>
      <c r="AD60" s="60">
        <v>0</v>
      </c>
      <c r="AE60" s="60">
        <v>0</v>
      </c>
      <c r="AF60" s="60">
        <v>20.804327897</v>
      </c>
      <c r="AG60" s="60">
        <v>0</v>
      </c>
      <c r="AH60" s="60">
        <v>0</v>
      </c>
      <c r="AI60" s="60">
        <v>0</v>
      </c>
      <c r="AJ60" s="60">
        <v>0</v>
      </c>
      <c r="AK60" s="60">
        <v>0</v>
      </c>
      <c r="AL60" s="60">
        <v>1.0056337E-2</v>
      </c>
      <c r="AM60" s="60">
        <v>0</v>
      </c>
      <c r="AN60" s="60">
        <v>0</v>
      </c>
      <c r="AO60" s="60">
        <v>0</v>
      </c>
      <c r="AP60" s="60">
        <v>0.19573170000000001</v>
      </c>
      <c r="AQ60" s="60">
        <v>0</v>
      </c>
      <c r="AR60" s="60">
        <v>0</v>
      </c>
      <c r="AS60" s="60">
        <v>0</v>
      </c>
      <c r="AT60" s="60">
        <v>0</v>
      </c>
      <c r="AU60" s="60">
        <v>0</v>
      </c>
      <c r="AV60" s="60">
        <v>23.340964912</v>
      </c>
      <c r="AW60" s="60">
        <v>11.581216615000001</v>
      </c>
      <c r="AX60" s="60">
        <v>0</v>
      </c>
      <c r="AY60" s="60">
        <v>0</v>
      </c>
      <c r="AZ60" s="60">
        <v>83.114900547000005</v>
      </c>
      <c r="BA60" s="60">
        <v>0</v>
      </c>
      <c r="BB60" s="60">
        <v>0</v>
      </c>
      <c r="BC60" s="60">
        <v>0</v>
      </c>
      <c r="BD60" s="60">
        <v>0</v>
      </c>
      <c r="BE60" s="60">
        <v>0</v>
      </c>
      <c r="BF60" s="60">
        <v>6.7723195650000001</v>
      </c>
      <c r="BG60" s="60">
        <v>1.1371571359999999</v>
      </c>
      <c r="BH60" s="60">
        <v>0</v>
      </c>
      <c r="BI60" s="60">
        <v>0</v>
      </c>
      <c r="BJ60" s="60">
        <v>9.0243420850000007</v>
      </c>
      <c r="BK60" s="61">
        <f t="shared" si="9"/>
        <v>202.24484822600002</v>
      </c>
    </row>
    <row r="61" spans="1:63">
      <c r="A61" s="7"/>
      <c r="B61" s="46" t="s">
        <v>69</v>
      </c>
      <c r="C61" s="68">
        <v>0</v>
      </c>
      <c r="D61" s="68">
        <v>1.221016774</v>
      </c>
      <c r="E61" s="68">
        <v>0</v>
      </c>
      <c r="F61" s="68">
        <v>0</v>
      </c>
      <c r="G61" s="68">
        <v>0</v>
      </c>
      <c r="H61" s="68">
        <v>22.061447135000002</v>
      </c>
      <c r="I61" s="68">
        <v>13.052809541</v>
      </c>
      <c r="J61" s="68">
        <v>0</v>
      </c>
      <c r="K61" s="68">
        <v>0</v>
      </c>
      <c r="L61" s="68">
        <v>23.457765358</v>
      </c>
      <c r="M61" s="68">
        <v>0</v>
      </c>
      <c r="N61" s="68">
        <v>0</v>
      </c>
      <c r="O61" s="68">
        <v>0</v>
      </c>
      <c r="P61" s="68">
        <v>0</v>
      </c>
      <c r="Q61" s="68">
        <v>0</v>
      </c>
      <c r="R61" s="68">
        <v>11.826246747000001</v>
      </c>
      <c r="S61" s="68">
        <v>5.1417322000000001E-2</v>
      </c>
      <c r="T61" s="68">
        <v>0</v>
      </c>
      <c r="U61" s="68">
        <v>0</v>
      </c>
      <c r="V61" s="68">
        <v>3.0769031619999998</v>
      </c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10.735266906</v>
      </c>
      <c r="AC61" s="68">
        <v>2.955192576</v>
      </c>
      <c r="AD61" s="68">
        <v>0</v>
      </c>
      <c r="AE61" s="68">
        <v>0</v>
      </c>
      <c r="AF61" s="68">
        <v>59.510557495999997</v>
      </c>
      <c r="AG61" s="68">
        <v>0</v>
      </c>
      <c r="AH61" s="68">
        <v>0</v>
      </c>
      <c r="AI61" s="68">
        <v>0</v>
      </c>
      <c r="AJ61" s="68">
        <v>0</v>
      </c>
      <c r="AK61" s="68">
        <v>0</v>
      </c>
      <c r="AL61" s="68">
        <v>0.33684424899999998</v>
      </c>
      <c r="AM61" s="68">
        <v>0.35982292599999999</v>
      </c>
      <c r="AN61" s="68">
        <v>0</v>
      </c>
      <c r="AO61" s="68">
        <v>0</v>
      </c>
      <c r="AP61" s="68">
        <v>0.77275861199999996</v>
      </c>
      <c r="AQ61" s="68">
        <v>0</v>
      </c>
      <c r="AR61" s="68">
        <v>0</v>
      </c>
      <c r="AS61" s="68">
        <v>0</v>
      </c>
      <c r="AT61" s="68">
        <v>0</v>
      </c>
      <c r="AU61" s="68">
        <v>0</v>
      </c>
      <c r="AV61" s="68">
        <v>21.585706273</v>
      </c>
      <c r="AW61" s="68">
        <v>4.8202889779999998</v>
      </c>
      <c r="AX61" s="68">
        <v>0</v>
      </c>
      <c r="AY61" s="68">
        <v>0</v>
      </c>
      <c r="AZ61" s="68">
        <v>31.915755975</v>
      </c>
      <c r="BA61" s="68">
        <v>0</v>
      </c>
      <c r="BB61" s="68">
        <v>0</v>
      </c>
      <c r="BC61" s="68">
        <v>0</v>
      </c>
      <c r="BD61" s="68">
        <v>0</v>
      </c>
      <c r="BE61" s="68">
        <v>0</v>
      </c>
      <c r="BF61" s="68">
        <v>6.8657940340000003</v>
      </c>
      <c r="BG61" s="68">
        <v>3.562228095</v>
      </c>
      <c r="BH61" s="68">
        <v>0</v>
      </c>
      <c r="BI61" s="68">
        <v>0</v>
      </c>
      <c r="BJ61" s="68">
        <v>2.451138254</v>
      </c>
      <c r="BK61" s="61">
        <f t="shared" si="9"/>
        <v>220.61896041299997</v>
      </c>
    </row>
    <row r="62" spans="1:63">
      <c r="A62" s="7"/>
      <c r="B62" s="69" t="s">
        <v>70</v>
      </c>
      <c r="C62" s="70">
        <v>0</v>
      </c>
      <c r="D62" s="70">
        <v>1.3654277349999999</v>
      </c>
      <c r="E62" s="70">
        <v>0</v>
      </c>
      <c r="F62" s="70">
        <v>0</v>
      </c>
      <c r="G62" s="70">
        <v>0</v>
      </c>
      <c r="H62" s="70">
        <v>4.90555713</v>
      </c>
      <c r="I62" s="70">
        <v>1.223922825</v>
      </c>
      <c r="J62" s="70">
        <v>0</v>
      </c>
      <c r="K62" s="70">
        <v>0</v>
      </c>
      <c r="L62" s="70">
        <v>4.1704058540000002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3.4066647570000002</v>
      </c>
      <c r="S62" s="70">
        <v>0</v>
      </c>
      <c r="T62" s="70">
        <v>0</v>
      </c>
      <c r="U62" s="70">
        <v>0</v>
      </c>
      <c r="V62" s="70">
        <v>1.0922851929999999</v>
      </c>
      <c r="W62" s="70">
        <v>0</v>
      </c>
      <c r="X62" s="70">
        <v>0</v>
      </c>
      <c r="Y62" s="70">
        <v>0</v>
      </c>
      <c r="Z62" s="70">
        <v>0</v>
      </c>
      <c r="AA62" s="70">
        <v>0</v>
      </c>
      <c r="AB62" s="70">
        <v>13.159938835</v>
      </c>
      <c r="AC62" s="70">
        <v>2.5183376169999998</v>
      </c>
      <c r="AD62" s="70">
        <v>0</v>
      </c>
      <c r="AE62" s="70">
        <v>0</v>
      </c>
      <c r="AF62" s="70">
        <v>602.56191755199995</v>
      </c>
      <c r="AG62" s="70">
        <v>0</v>
      </c>
      <c r="AH62" s="70">
        <v>0</v>
      </c>
      <c r="AI62" s="70">
        <v>0</v>
      </c>
      <c r="AJ62" s="70">
        <v>0</v>
      </c>
      <c r="AK62" s="70">
        <v>0</v>
      </c>
      <c r="AL62" s="70">
        <v>1.047342496</v>
      </c>
      <c r="AM62" s="70">
        <v>2.266444049</v>
      </c>
      <c r="AN62" s="70">
        <v>0</v>
      </c>
      <c r="AO62" s="70">
        <v>0</v>
      </c>
      <c r="AP62" s="70">
        <v>21.887423574</v>
      </c>
      <c r="AQ62" s="70">
        <v>0</v>
      </c>
      <c r="AR62" s="70">
        <v>0</v>
      </c>
      <c r="AS62" s="70">
        <v>0</v>
      </c>
      <c r="AT62" s="70">
        <v>0</v>
      </c>
      <c r="AU62" s="70">
        <v>0</v>
      </c>
      <c r="AV62" s="70">
        <v>69.861536207</v>
      </c>
      <c r="AW62" s="70">
        <v>45.509746253000003</v>
      </c>
      <c r="AX62" s="70">
        <v>0</v>
      </c>
      <c r="AY62" s="70">
        <v>0</v>
      </c>
      <c r="AZ62" s="70">
        <v>201.687141516</v>
      </c>
      <c r="BA62" s="70">
        <v>0</v>
      </c>
      <c r="BB62" s="70">
        <v>0</v>
      </c>
      <c r="BC62" s="70">
        <v>0</v>
      </c>
      <c r="BD62" s="70">
        <v>0</v>
      </c>
      <c r="BE62" s="70">
        <v>0</v>
      </c>
      <c r="BF62" s="70">
        <v>37.068766834000002</v>
      </c>
      <c r="BG62" s="70">
        <v>2.6091928119999999</v>
      </c>
      <c r="BH62" s="70">
        <v>0</v>
      </c>
      <c r="BI62" s="70">
        <v>0</v>
      </c>
      <c r="BJ62" s="70">
        <v>47.097872639999999</v>
      </c>
      <c r="BK62" s="61">
        <f t="shared" si="9"/>
        <v>1063.4399238789999</v>
      </c>
    </row>
    <row r="63" spans="1:63">
      <c r="A63" s="7"/>
      <c r="B63" s="41" t="s">
        <v>22</v>
      </c>
      <c r="C63" s="43">
        <f>SUM(C46:C62)</f>
        <v>0</v>
      </c>
      <c r="D63" s="43">
        <f>SUM(D46:D62)</f>
        <v>134.90167213199996</v>
      </c>
      <c r="E63" s="43">
        <f>SUM(E46:E62)</f>
        <v>0</v>
      </c>
      <c r="F63" s="43">
        <f t="shared" ref="F63:BK63" si="10">SUM(F46:F62)</f>
        <v>0</v>
      </c>
      <c r="G63" s="43">
        <f t="shared" si="10"/>
        <v>0</v>
      </c>
      <c r="H63" s="43">
        <f t="shared" si="10"/>
        <v>3632.404660272</v>
      </c>
      <c r="I63" s="43">
        <f t="shared" si="10"/>
        <v>1712.2669297039993</v>
      </c>
      <c r="J63" s="43">
        <f t="shared" si="10"/>
        <v>10.724668605</v>
      </c>
      <c r="K63" s="43">
        <f t="shared" si="10"/>
        <v>0</v>
      </c>
      <c r="L63" s="43">
        <f t="shared" si="10"/>
        <v>2385.0108400170002</v>
      </c>
      <c r="M63" s="43">
        <f t="shared" si="10"/>
        <v>0</v>
      </c>
      <c r="N63" s="43">
        <f t="shared" si="10"/>
        <v>0</v>
      </c>
      <c r="O63" s="43">
        <f t="shared" si="10"/>
        <v>0</v>
      </c>
      <c r="P63" s="43">
        <f t="shared" si="10"/>
        <v>0</v>
      </c>
      <c r="Q63" s="43">
        <f t="shared" si="10"/>
        <v>0</v>
      </c>
      <c r="R63" s="43">
        <f t="shared" si="10"/>
        <v>1641.253867034</v>
      </c>
      <c r="S63" s="43">
        <f t="shared" si="10"/>
        <v>147.67371189799999</v>
      </c>
      <c r="T63" s="43">
        <f t="shared" si="10"/>
        <v>0</v>
      </c>
      <c r="U63" s="43">
        <f t="shared" si="10"/>
        <v>0</v>
      </c>
      <c r="V63" s="43">
        <f t="shared" si="10"/>
        <v>324.85699882200004</v>
      </c>
      <c r="W63" s="43">
        <f t="shared" si="10"/>
        <v>0</v>
      </c>
      <c r="X63" s="43">
        <f t="shared" si="10"/>
        <v>0</v>
      </c>
      <c r="Y63" s="43">
        <f t="shared" si="10"/>
        <v>0</v>
      </c>
      <c r="Z63" s="43">
        <f t="shared" si="10"/>
        <v>0</v>
      </c>
      <c r="AA63" s="43">
        <f t="shared" si="10"/>
        <v>0</v>
      </c>
      <c r="AB63" s="43">
        <f t="shared" si="10"/>
        <v>406.31269517499999</v>
      </c>
      <c r="AC63" s="43">
        <f t="shared" si="10"/>
        <v>41.883045379999999</v>
      </c>
      <c r="AD63" s="43">
        <f t="shared" si="10"/>
        <v>0</v>
      </c>
      <c r="AE63" s="43">
        <f t="shared" si="10"/>
        <v>0</v>
      </c>
      <c r="AF63" s="43">
        <f t="shared" si="10"/>
        <v>3579.3001124530001</v>
      </c>
      <c r="AG63" s="43">
        <f t="shared" si="10"/>
        <v>0</v>
      </c>
      <c r="AH63" s="43">
        <f t="shared" si="10"/>
        <v>0</v>
      </c>
      <c r="AI63" s="43">
        <f t="shared" si="10"/>
        <v>0</v>
      </c>
      <c r="AJ63" s="43">
        <f t="shared" si="10"/>
        <v>0</v>
      </c>
      <c r="AK63" s="43">
        <f t="shared" si="10"/>
        <v>0</v>
      </c>
      <c r="AL63" s="43">
        <f t="shared" si="10"/>
        <v>27.113427597000005</v>
      </c>
      <c r="AM63" s="43">
        <f t="shared" si="10"/>
        <v>13.526682983000001</v>
      </c>
      <c r="AN63" s="43">
        <f t="shared" si="10"/>
        <v>0</v>
      </c>
      <c r="AO63" s="43">
        <f t="shared" si="10"/>
        <v>0</v>
      </c>
      <c r="AP63" s="43">
        <f t="shared" si="10"/>
        <v>124.44784701699999</v>
      </c>
      <c r="AQ63" s="43">
        <f t="shared" si="10"/>
        <v>0</v>
      </c>
      <c r="AR63" s="43">
        <f t="shared" si="10"/>
        <v>0</v>
      </c>
      <c r="AS63" s="43">
        <f t="shared" si="10"/>
        <v>0</v>
      </c>
      <c r="AT63" s="43">
        <f t="shared" si="10"/>
        <v>0</v>
      </c>
      <c r="AU63" s="43">
        <f t="shared" si="10"/>
        <v>0</v>
      </c>
      <c r="AV63" s="43">
        <f t="shared" si="10"/>
        <v>18287.535846071005</v>
      </c>
      <c r="AW63" s="43">
        <f t="shared" si="10"/>
        <v>1373.729812582</v>
      </c>
      <c r="AX63" s="43">
        <f t="shared" si="10"/>
        <v>1.4991001020000001</v>
      </c>
      <c r="AY63" s="43">
        <f t="shared" si="10"/>
        <v>3.6825530000000002E-2</v>
      </c>
      <c r="AZ63" s="43">
        <f t="shared" si="10"/>
        <v>14939.766751191</v>
      </c>
      <c r="BA63" s="43">
        <f t="shared" si="10"/>
        <v>0</v>
      </c>
      <c r="BB63" s="43">
        <f>SUM(BB46:BB62)</f>
        <v>0</v>
      </c>
      <c r="BC63" s="43">
        <f t="shared" si="10"/>
        <v>0</v>
      </c>
      <c r="BD63" s="43">
        <f t="shared" si="10"/>
        <v>0</v>
      </c>
      <c r="BE63" s="43">
        <f t="shared" si="10"/>
        <v>0</v>
      </c>
      <c r="BF63" s="43">
        <f t="shared" si="10"/>
        <v>6310.1516632009989</v>
      </c>
      <c r="BG63" s="43">
        <f t="shared" si="10"/>
        <v>201.869441292</v>
      </c>
      <c r="BH63" s="43">
        <f t="shared" si="10"/>
        <v>4.4583598000000002E-2</v>
      </c>
      <c r="BI63" s="43">
        <f t="shared" si="10"/>
        <v>0</v>
      </c>
      <c r="BJ63" s="43">
        <f t="shared" si="10"/>
        <v>1914.2991456540003</v>
      </c>
      <c r="BK63" s="43">
        <f t="shared" si="10"/>
        <v>57210.610328310016</v>
      </c>
    </row>
    <row r="64" spans="1:63">
      <c r="A64" s="7"/>
      <c r="B64" s="9" t="s">
        <v>71</v>
      </c>
      <c r="C64" s="43">
        <f>C63+C44</f>
        <v>0</v>
      </c>
      <c r="D64" s="30">
        <f>D44+D63</f>
        <v>142.24348679699995</v>
      </c>
      <c r="E64" s="30">
        <f>E44+E63</f>
        <v>0</v>
      </c>
      <c r="F64" s="30">
        <f>F44+F63</f>
        <v>0</v>
      </c>
      <c r="G64" s="48">
        <f>G44+G63</f>
        <v>0</v>
      </c>
      <c r="H64" s="43">
        <f>H63+H44</f>
        <v>3863.1878457620001</v>
      </c>
      <c r="I64" s="30">
        <f>I44+I63</f>
        <v>1712.2774719679992</v>
      </c>
      <c r="J64" s="30">
        <f>J44+J63</f>
        <v>10.724668605</v>
      </c>
      <c r="K64" s="30">
        <f>K44+K63</f>
        <v>0</v>
      </c>
      <c r="L64" s="48">
        <f>L44+L63</f>
        <v>2403.8101394400001</v>
      </c>
      <c r="M64" s="43">
        <f>M63+M44</f>
        <v>0</v>
      </c>
      <c r="N64" s="30">
        <f>N44+N63</f>
        <v>0</v>
      </c>
      <c r="O64" s="30">
        <f>O44+O63</f>
        <v>0</v>
      </c>
      <c r="P64" s="30">
        <f>P44+P63</f>
        <v>0</v>
      </c>
      <c r="Q64" s="48">
        <f>Q44+Q63</f>
        <v>0</v>
      </c>
      <c r="R64" s="43">
        <f>R63+R44</f>
        <v>1774.4289245780001</v>
      </c>
      <c r="S64" s="30">
        <f>S44+S63</f>
        <v>147.67371189799999</v>
      </c>
      <c r="T64" s="30">
        <f>T44+T63</f>
        <v>0</v>
      </c>
      <c r="U64" s="30">
        <f>U44+U63</f>
        <v>0</v>
      </c>
      <c r="V64" s="48">
        <f>V44+V63</f>
        <v>330.86773902800002</v>
      </c>
      <c r="W64" s="43">
        <f>W63+W44</f>
        <v>0</v>
      </c>
      <c r="X64" s="30">
        <f>X44+X63</f>
        <v>0</v>
      </c>
      <c r="Y64" s="30">
        <f>Y44+Y63</f>
        <v>0</v>
      </c>
      <c r="Z64" s="30">
        <f>Z44+Z63</f>
        <v>0</v>
      </c>
      <c r="AA64" s="48">
        <f>AA44+AA63</f>
        <v>0</v>
      </c>
      <c r="AB64" s="43">
        <f>AB63+AB44</f>
        <v>421.97873702199996</v>
      </c>
      <c r="AC64" s="30">
        <f>AC44+AC63</f>
        <v>41.883045379999999</v>
      </c>
      <c r="AD64" s="30">
        <f>AD44+AD63</f>
        <v>0</v>
      </c>
      <c r="AE64" s="30">
        <f>AE44+AE63</f>
        <v>0</v>
      </c>
      <c r="AF64" s="48">
        <f>AF44+AF63</f>
        <v>3583.5966350910003</v>
      </c>
      <c r="AG64" s="43">
        <f>AG63+AG44</f>
        <v>0</v>
      </c>
      <c r="AH64" s="30">
        <f>AH44+AH63</f>
        <v>0</v>
      </c>
      <c r="AI64" s="30">
        <f>AI44+AI63</f>
        <v>0</v>
      </c>
      <c r="AJ64" s="30">
        <f>AJ44+AJ63</f>
        <v>0</v>
      </c>
      <c r="AK64" s="48">
        <f>AK44+AK63</f>
        <v>0</v>
      </c>
      <c r="AL64" s="43">
        <f>AL63+AL44</f>
        <v>28.166584932000006</v>
      </c>
      <c r="AM64" s="30">
        <f>AM44+AM63</f>
        <v>13.526682983000001</v>
      </c>
      <c r="AN64" s="30">
        <f>AN44+AN63</f>
        <v>0</v>
      </c>
      <c r="AO64" s="30">
        <f>AO44+AO63</f>
        <v>0</v>
      </c>
      <c r="AP64" s="48">
        <f>AP44+AP63</f>
        <v>124.59372395899999</v>
      </c>
      <c r="AQ64" s="43">
        <f>AQ63+AQ44</f>
        <v>0</v>
      </c>
      <c r="AR64" s="30">
        <f>AR44+AR63</f>
        <v>0</v>
      </c>
      <c r="AS64" s="30">
        <f>AS44+AS63</f>
        <v>0</v>
      </c>
      <c r="AT64" s="30">
        <f>AT44+AT63</f>
        <v>0</v>
      </c>
      <c r="AU64" s="48">
        <f>AU44+AU63</f>
        <v>0</v>
      </c>
      <c r="AV64" s="43">
        <f>AV63+AV44</f>
        <v>20409.846364551006</v>
      </c>
      <c r="AW64" s="30">
        <f>AW44+AW63</f>
        <v>1381.4957657780001</v>
      </c>
      <c r="AX64" s="30">
        <f>AX44+AX63</f>
        <v>1.4991001020000001</v>
      </c>
      <c r="AY64" s="30">
        <f>AY44+AY63</f>
        <v>3.6825530000000002E-2</v>
      </c>
      <c r="AZ64" s="49">
        <f>AZ44+AZ63</f>
        <v>15278.484382235001</v>
      </c>
      <c r="BA64" s="43">
        <f>BA63+BA44</f>
        <v>0</v>
      </c>
      <c r="BB64" s="30">
        <f>BB44+BB63</f>
        <v>0</v>
      </c>
      <c r="BC64" s="30">
        <f>BC44+BC63</f>
        <v>0</v>
      </c>
      <c r="BD64" s="30">
        <f>BD44+BD63</f>
        <v>0</v>
      </c>
      <c r="BE64" s="48">
        <f>BE44+BE63</f>
        <v>0</v>
      </c>
      <c r="BF64" s="43">
        <f>BF63+BF44</f>
        <v>7047.8855627199991</v>
      </c>
      <c r="BG64" s="30">
        <f>BG44+BG63</f>
        <v>202.48084870900001</v>
      </c>
      <c r="BH64" s="30">
        <f>BH44+BH63</f>
        <v>4.4583598000000002E-2</v>
      </c>
      <c r="BI64" s="30">
        <f>BI44+BI63</f>
        <v>0</v>
      </c>
      <c r="BJ64" s="48">
        <f>BJ44+BJ63</f>
        <v>1998.9658567680003</v>
      </c>
      <c r="BK64" s="50">
        <f>BK44+BK63</f>
        <v>60919.698687434015</v>
      </c>
    </row>
    <row r="65" spans="1:63" ht="3" customHeight="1">
      <c r="A65" s="7"/>
      <c r="B65" s="16"/>
      <c r="C65" s="78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9"/>
    </row>
    <row r="66" spans="1:63" s="20" customFormat="1">
      <c r="A66" s="18" t="s">
        <v>72</v>
      </c>
      <c r="B66" s="19" t="s">
        <v>73</v>
      </c>
      <c r="C66" s="80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2"/>
    </row>
    <row r="67" spans="1:63" s="20" customFormat="1">
      <c r="A67" s="18" t="s">
        <v>13</v>
      </c>
      <c r="B67" s="21" t="s">
        <v>74</v>
      </c>
      <c r="C67" s="80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2"/>
    </row>
    <row r="68" spans="1:63" s="20" customFormat="1">
      <c r="A68" s="18"/>
      <c r="B68" s="22" t="s">
        <v>21</v>
      </c>
      <c r="C68" s="60"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0</v>
      </c>
      <c r="AB68" s="60">
        <v>0</v>
      </c>
      <c r="AC68" s="60">
        <v>0</v>
      </c>
      <c r="AD68" s="60">
        <v>0</v>
      </c>
      <c r="AE68" s="60">
        <v>0</v>
      </c>
      <c r="AF68" s="60">
        <v>0</v>
      </c>
      <c r="AG68" s="60">
        <v>0</v>
      </c>
      <c r="AH68" s="60">
        <v>0</v>
      </c>
      <c r="AI68" s="60">
        <v>0</v>
      </c>
      <c r="AJ68" s="60">
        <v>0</v>
      </c>
      <c r="AK68" s="60">
        <v>0</v>
      </c>
      <c r="AL68" s="60">
        <v>0</v>
      </c>
      <c r="AM68" s="60">
        <v>0</v>
      </c>
      <c r="AN68" s="60">
        <v>0</v>
      </c>
      <c r="AO68" s="60">
        <v>0</v>
      </c>
      <c r="AP68" s="60">
        <v>0</v>
      </c>
      <c r="AQ68" s="60">
        <v>0</v>
      </c>
      <c r="AR68" s="60">
        <v>0</v>
      </c>
      <c r="AS68" s="60">
        <v>0</v>
      </c>
      <c r="AT68" s="60">
        <v>0</v>
      </c>
      <c r="AU68" s="60">
        <v>0</v>
      </c>
      <c r="AV68" s="60">
        <v>0</v>
      </c>
      <c r="AW68" s="60">
        <v>0</v>
      </c>
      <c r="AX68" s="60">
        <v>0</v>
      </c>
      <c r="AY68" s="60">
        <v>0</v>
      </c>
      <c r="AZ68" s="60">
        <v>0</v>
      </c>
      <c r="BA68" s="60">
        <v>0</v>
      </c>
      <c r="BB68" s="60">
        <v>0</v>
      </c>
      <c r="BC68" s="60">
        <v>0</v>
      </c>
      <c r="BD68" s="60">
        <v>0</v>
      </c>
      <c r="BE68" s="60">
        <v>0</v>
      </c>
      <c r="BF68" s="60">
        <v>0</v>
      </c>
      <c r="BG68" s="60">
        <v>0</v>
      </c>
      <c r="BH68" s="60">
        <v>0</v>
      </c>
      <c r="BI68" s="60">
        <v>0</v>
      </c>
      <c r="BJ68" s="60">
        <v>0</v>
      </c>
      <c r="BK68" s="61">
        <f>SUM(C68:BJ68)</f>
        <v>0</v>
      </c>
    </row>
    <row r="69" spans="1:63" s="20" customFormat="1">
      <c r="A69" s="18"/>
      <c r="B69" s="23" t="s">
        <v>75</v>
      </c>
      <c r="C69" s="51">
        <f>SUM(C68)</f>
        <v>0</v>
      </c>
      <c r="D69" s="47">
        <f t="shared" ref="D69:BH69" si="11">SUM(D68)</f>
        <v>0</v>
      </c>
      <c r="E69" s="47">
        <f t="shared" si="11"/>
        <v>0</v>
      </c>
      <c r="F69" s="47">
        <f t="shared" si="11"/>
        <v>0</v>
      </c>
      <c r="G69" s="45">
        <f t="shared" si="11"/>
        <v>0</v>
      </c>
      <c r="H69" s="51">
        <f t="shared" si="11"/>
        <v>0</v>
      </c>
      <c r="I69" s="47">
        <f t="shared" si="11"/>
        <v>0</v>
      </c>
      <c r="J69" s="47">
        <f t="shared" si="11"/>
        <v>0</v>
      </c>
      <c r="K69" s="47">
        <f t="shared" si="11"/>
        <v>0</v>
      </c>
      <c r="L69" s="45">
        <f t="shared" si="11"/>
        <v>0</v>
      </c>
      <c r="M69" s="51">
        <f t="shared" si="11"/>
        <v>0</v>
      </c>
      <c r="N69" s="47">
        <f t="shared" si="11"/>
        <v>0</v>
      </c>
      <c r="O69" s="47">
        <f t="shared" si="11"/>
        <v>0</v>
      </c>
      <c r="P69" s="47">
        <f t="shared" si="11"/>
        <v>0</v>
      </c>
      <c r="Q69" s="45">
        <f t="shared" si="11"/>
        <v>0</v>
      </c>
      <c r="R69" s="51">
        <f t="shared" si="11"/>
        <v>0</v>
      </c>
      <c r="S69" s="47">
        <f t="shared" si="11"/>
        <v>0</v>
      </c>
      <c r="T69" s="47">
        <f t="shared" si="11"/>
        <v>0</v>
      </c>
      <c r="U69" s="47">
        <f t="shared" si="11"/>
        <v>0</v>
      </c>
      <c r="V69" s="45">
        <f t="shared" si="11"/>
        <v>0</v>
      </c>
      <c r="W69" s="51">
        <f t="shared" si="11"/>
        <v>0</v>
      </c>
      <c r="X69" s="47">
        <f t="shared" si="11"/>
        <v>0</v>
      </c>
      <c r="Y69" s="47">
        <f t="shared" si="11"/>
        <v>0</v>
      </c>
      <c r="Z69" s="47">
        <f t="shared" si="11"/>
        <v>0</v>
      </c>
      <c r="AA69" s="45">
        <f t="shared" si="11"/>
        <v>0</v>
      </c>
      <c r="AB69" s="51">
        <f t="shared" si="11"/>
        <v>0</v>
      </c>
      <c r="AC69" s="47">
        <f t="shared" si="11"/>
        <v>0</v>
      </c>
      <c r="AD69" s="47">
        <f t="shared" si="11"/>
        <v>0</v>
      </c>
      <c r="AE69" s="47">
        <f t="shared" si="11"/>
        <v>0</v>
      </c>
      <c r="AF69" s="45">
        <f t="shared" si="11"/>
        <v>0</v>
      </c>
      <c r="AG69" s="51">
        <f t="shared" si="11"/>
        <v>0</v>
      </c>
      <c r="AH69" s="47">
        <f t="shared" si="11"/>
        <v>0</v>
      </c>
      <c r="AI69" s="47">
        <f t="shared" si="11"/>
        <v>0</v>
      </c>
      <c r="AJ69" s="47">
        <f t="shared" si="11"/>
        <v>0</v>
      </c>
      <c r="AK69" s="45">
        <f t="shared" si="11"/>
        <v>0</v>
      </c>
      <c r="AL69" s="51">
        <f t="shared" si="11"/>
        <v>0</v>
      </c>
      <c r="AM69" s="47">
        <f t="shared" si="11"/>
        <v>0</v>
      </c>
      <c r="AN69" s="47">
        <f t="shared" si="11"/>
        <v>0</v>
      </c>
      <c r="AO69" s="47">
        <f t="shared" si="11"/>
        <v>0</v>
      </c>
      <c r="AP69" s="45">
        <f t="shared" si="11"/>
        <v>0</v>
      </c>
      <c r="AQ69" s="51">
        <f t="shared" si="11"/>
        <v>0</v>
      </c>
      <c r="AR69" s="47">
        <f t="shared" si="11"/>
        <v>0</v>
      </c>
      <c r="AS69" s="47">
        <f t="shared" si="11"/>
        <v>0</v>
      </c>
      <c r="AT69" s="47">
        <f t="shared" si="11"/>
        <v>0</v>
      </c>
      <c r="AU69" s="45">
        <f t="shared" si="11"/>
        <v>0</v>
      </c>
      <c r="AV69" s="51">
        <f t="shared" si="11"/>
        <v>0</v>
      </c>
      <c r="AW69" s="47">
        <f t="shared" si="11"/>
        <v>0</v>
      </c>
      <c r="AX69" s="47">
        <f t="shared" si="11"/>
        <v>0</v>
      </c>
      <c r="AY69" s="47">
        <f t="shared" si="11"/>
        <v>0</v>
      </c>
      <c r="AZ69" s="45">
        <f t="shared" si="11"/>
        <v>0</v>
      </c>
      <c r="BA69" s="51">
        <f t="shared" si="11"/>
        <v>0</v>
      </c>
      <c r="BB69" s="47">
        <f t="shared" si="11"/>
        <v>0</v>
      </c>
      <c r="BC69" s="47">
        <f t="shared" si="11"/>
        <v>0</v>
      </c>
      <c r="BD69" s="47">
        <f t="shared" si="11"/>
        <v>0</v>
      </c>
      <c r="BE69" s="45">
        <f t="shared" si="11"/>
        <v>0</v>
      </c>
      <c r="BF69" s="51">
        <f t="shared" si="11"/>
        <v>0</v>
      </c>
      <c r="BG69" s="47">
        <f t="shared" si="11"/>
        <v>0</v>
      </c>
      <c r="BH69" s="47">
        <f t="shared" si="11"/>
        <v>0</v>
      </c>
      <c r="BI69" s="47">
        <f>SUM(BI68)</f>
        <v>0</v>
      </c>
      <c r="BJ69" s="45">
        <f>SUM(BJ68)</f>
        <v>0</v>
      </c>
      <c r="BK69" s="51">
        <f>SUM(BK68)</f>
        <v>0</v>
      </c>
    </row>
    <row r="70" spans="1:63" s="20" customFormat="1" ht="2.25" customHeight="1">
      <c r="A70" s="18"/>
      <c r="B70" s="21"/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2"/>
    </row>
    <row r="71" spans="1:63" s="20" customFormat="1">
      <c r="A71" s="18" t="s">
        <v>76</v>
      </c>
      <c r="B71" s="19" t="s">
        <v>77</v>
      </c>
      <c r="C71" s="80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2"/>
    </row>
    <row r="72" spans="1:63" s="20" customFormat="1">
      <c r="A72" s="18" t="s">
        <v>13</v>
      </c>
      <c r="B72" s="21" t="s">
        <v>78</v>
      </c>
      <c r="C72" s="80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2"/>
    </row>
    <row r="73" spans="1:63" s="20" customFormat="1">
      <c r="A73" s="18"/>
      <c r="B73" s="22" t="s">
        <v>21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  <c r="V73" s="60">
        <v>0</v>
      </c>
      <c r="W73" s="60">
        <v>0</v>
      </c>
      <c r="X73" s="60">
        <v>0</v>
      </c>
      <c r="Y73" s="60">
        <v>0</v>
      </c>
      <c r="Z73" s="60">
        <v>0</v>
      </c>
      <c r="AA73" s="60">
        <v>0</v>
      </c>
      <c r="AB73" s="60">
        <v>0</v>
      </c>
      <c r="AC73" s="60">
        <v>0</v>
      </c>
      <c r="AD73" s="60">
        <v>0</v>
      </c>
      <c r="AE73" s="60">
        <v>0</v>
      </c>
      <c r="AF73" s="60">
        <v>0</v>
      </c>
      <c r="AG73" s="60">
        <v>0</v>
      </c>
      <c r="AH73" s="60">
        <v>0</v>
      </c>
      <c r="AI73" s="60">
        <v>0</v>
      </c>
      <c r="AJ73" s="60">
        <v>0</v>
      </c>
      <c r="AK73" s="60">
        <v>0</v>
      </c>
      <c r="AL73" s="60">
        <v>0</v>
      </c>
      <c r="AM73" s="60">
        <v>0</v>
      </c>
      <c r="AN73" s="60">
        <v>0</v>
      </c>
      <c r="AO73" s="60">
        <v>0</v>
      </c>
      <c r="AP73" s="60">
        <v>0</v>
      </c>
      <c r="AQ73" s="60">
        <v>0</v>
      </c>
      <c r="AR73" s="60">
        <v>0</v>
      </c>
      <c r="AS73" s="60">
        <v>0</v>
      </c>
      <c r="AT73" s="60">
        <v>0</v>
      </c>
      <c r="AU73" s="60">
        <v>0</v>
      </c>
      <c r="AV73" s="60">
        <v>0</v>
      </c>
      <c r="AW73" s="60">
        <v>0</v>
      </c>
      <c r="AX73" s="60">
        <v>0</v>
      </c>
      <c r="AY73" s="60">
        <v>0</v>
      </c>
      <c r="AZ73" s="60">
        <v>0</v>
      </c>
      <c r="BA73" s="60">
        <v>0</v>
      </c>
      <c r="BB73" s="60">
        <v>0</v>
      </c>
      <c r="BC73" s="60">
        <v>0</v>
      </c>
      <c r="BD73" s="60">
        <v>0</v>
      </c>
      <c r="BE73" s="60">
        <v>0</v>
      </c>
      <c r="BF73" s="60">
        <v>0</v>
      </c>
      <c r="BG73" s="60">
        <v>0</v>
      </c>
      <c r="BH73" s="60">
        <v>0</v>
      </c>
      <c r="BI73" s="60">
        <v>0</v>
      </c>
      <c r="BJ73" s="60">
        <v>0</v>
      </c>
      <c r="BK73" s="61">
        <f>SUM(C73:BJ73)</f>
        <v>0</v>
      </c>
    </row>
    <row r="74" spans="1:63" s="20" customFormat="1">
      <c r="A74" s="18"/>
      <c r="B74" s="22" t="s">
        <v>18</v>
      </c>
      <c r="C74" s="51">
        <f>SUM(C73)</f>
        <v>0</v>
      </c>
      <c r="D74" s="47">
        <f t="shared" ref="D74:BI74" si="12">SUM(D73)</f>
        <v>0</v>
      </c>
      <c r="E74" s="47">
        <f t="shared" si="12"/>
        <v>0</v>
      </c>
      <c r="F74" s="47">
        <f t="shared" si="12"/>
        <v>0</v>
      </c>
      <c r="G74" s="45">
        <f t="shared" si="12"/>
        <v>0</v>
      </c>
      <c r="H74" s="51">
        <f t="shared" si="12"/>
        <v>0</v>
      </c>
      <c r="I74" s="47">
        <f t="shared" si="12"/>
        <v>0</v>
      </c>
      <c r="J74" s="47">
        <f t="shared" si="12"/>
        <v>0</v>
      </c>
      <c r="K74" s="47">
        <f t="shared" si="12"/>
        <v>0</v>
      </c>
      <c r="L74" s="45">
        <f t="shared" si="12"/>
        <v>0</v>
      </c>
      <c r="M74" s="51">
        <f t="shared" si="12"/>
        <v>0</v>
      </c>
      <c r="N74" s="47">
        <f t="shared" si="12"/>
        <v>0</v>
      </c>
      <c r="O74" s="47">
        <f t="shared" si="12"/>
        <v>0</v>
      </c>
      <c r="P74" s="47">
        <f t="shared" si="12"/>
        <v>0</v>
      </c>
      <c r="Q74" s="45">
        <f t="shared" si="12"/>
        <v>0</v>
      </c>
      <c r="R74" s="51">
        <f t="shared" si="12"/>
        <v>0</v>
      </c>
      <c r="S74" s="47">
        <f t="shared" si="12"/>
        <v>0</v>
      </c>
      <c r="T74" s="47">
        <f t="shared" si="12"/>
        <v>0</v>
      </c>
      <c r="U74" s="47">
        <f t="shared" si="12"/>
        <v>0</v>
      </c>
      <c r="V74" s="45">
        <f t="shared" si="12"/>
        <v>0</v>
      </c>
      <c r="W74" s="51">
        <f t="shared" si="12"/>
        <v>0</v>
      </c>
      <c r="X74" s="47">
        <f t="shared" si="12"/>
        <v>0</v>
      </c>
      <c r="Y74" s="47">
        <f t="shared" si="12"/>
        <v>0</v>
      </c>
      <c r="Z74" s="47">
        <f t="shared" si="12"/>
        <v>0</v>
      </c>
      <c r="AA74" s="45">
        <f t="shared" si="12"/>
        <v>0</v>
      </c>
      <c r="AB74" s="51">
        <f t="shared" si="12"/>
        <v>0</v>
      </c>
      <c r="AC74" s="47">
        <f t="shared" si="12"/>
        <v>0</v>
      </c>
      <c r="AD74" s="47">
        <f t="shared" si="12"/>
        <v>0</v>
      </c>
      <c r="AE74" s="47">
        <f t="shared" si="12"/>
        <v>0</v>
      </c>
      <c r="AF74" s="45">
        <f t="shared" si="12"/>
        <v>0</v>
      </c>
      <c r="AG74" s="51">
        <f t="shared" si="12"/>
        <v>0</v>
      </c>
      <c r="AH74" s="47">
        <f t="shared" si="12"/>
        <v>0</v>
      </c>
      <c r="AI74" s="47">
        <f t="shared" si="12"/>
        <v>0</v>
      </c>
      <c r="AJ74" s="47">
        <f t="shared" si="12"/>
        <v>0</v>
      </c>
      <c r="AK74" s="45">
        <f t="shared" si="12"/>
        <v>0</v>
      </c>
      <c r="AL74" s="51">
        <f t="shared" si="12"/>
        <v>0</v>
      </c>
      <c r="AM74" s="47">
        <f t="shared" si="12"/>
        <v>0</v>
      </c>
      <c r="AN74" s="47">
        <f t="shared" si="12"/>
        <v>0</v>
      </c>
      <c r="AO74" s="47">
        <f t="shared" si="12"/>
        <v>0</v>
      </c>
      <c r="AP74" s="45">
        <f t="shared" si="12"/>
        <v>0</v>
      </c>
      <c r="AQ74" s="51">
        <f t="shared" si="12"/>
        <v>0</v>
      </c>
      <c r="AR74" s="47">
        <f t="shared" si="12"/>
        <v>0</v>
      </c>
      <c r="AS74" s="47">
        <f t="shared" si="12"/>
        <v>0</v>
      </c>
      <c r="AT74" s="47">
        <f t="shared" si="12"/>
        <v>0</v>
      </c>
      <c r="AU74" s="45">
        <f t="shared" si="12"/>
        <v>0</v>
      </c>
      <c r="AV74" s="51">
        <f t="shared" si="12"/>
        <v>0</v>
      </c>
      <c r="AW74" s="47">
        <f t="shared" si="12"/>
        <v>0</v>
      </c>
      <c r="AX74" s="47">
        <f t="shared" si="12"/>
        <v>0</v>
      </c>
      <c r="AY74" s="47">
        <f t="shared" si="12"/>
        <v>0</v>
      </c>
      <c r="AZ74" s="45">
        <f t="shared" si="12"/>
        <v>0</v>
      </c>
      <c r="BA74" s="51">
        <f t="shared" si="12"/>
        <v>0</v>
      </c>
      <c r="BB74" s="47">
        <f t="shared" si="12"/>
        <v>0</v>
      </c>
      <c r="BC74" s="47">
        <f t="shared" si="12"/>
        <v>0</v>
      </c>
      <c r="BD74" s="47">
        <f t="shared" si="12"/>
        <v>0</v>
      </c>
      <c r="BE74" s="45">
        <f t="shared" si="12"/>
        <v>0</v>
      </c>
      <c r="BF74" s="51">
        <f t="shared" si="12"/>
        <v>0</v>
      </c>
      <c r="BG74" s="47">
        <f t="shared" si="12"/>
        <v>0</v>
      </c>
      <c r="BH74" s="47">
        <f t="shared" si="12"/>
        <v>0</v>
      </c>
      <c r="BI74" s="47">
        <f t="shared" si="12"/>
        <v>0</v>
      </c>
      <c r="BJ74" s="45">
        <f>SUM(BJ73)</f>
        <v>0</v>
      </c>
      <c r="BK74" s="52">
        <f>SUM(BK73)</f>
        <v>0</v>
      </c>
    </row>
    <row r="75" spans="1:63" s="20" customFormat="1">
      <c r="A75" s="18" t="s">
        <v>19</v>
      </c>
      <c r="B75" s="21" t="s">
        <v>79</v>
      </c>
      <c r="C75" s="80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2"/>
    </row>
    <row r="76" spans="1:63" s="20" customFormat="1">
      <c r="A76" s="18"/>
      <c r="B76" s="22" t="s">
        <v>21</v>
      </c>
      <c r="C76" s="60">
        <v>0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0</v>
      </c>
      <c r="S76" s="60">
        <v>0</v>
      </c>
      <c r="T76" s="60">
        <v>0</v>
      </c>
      <c r="U76" s="60">
        <v>0</v>
      </c>
      <c r="V76" s="60">
        <v>0</v>
      </c>
      <c r="W76" s="60">
        <v>0</v>
      </c>
      <c r="X76" s="60">
        <v>0</v>
      </c>
      <c r="Y76" s="60">
        <v>0</v>
      </c>
      <c r="Z76" s="60">
        <v>0</v>
      </c>
      <c r="AA76" s="60">
        <v>0</v>
      </c>
      <c r="AB76" s="60">
        <v>0</v>
      </c>
      <c r="AC76" s="60">
        <v>0</v>
      </c>
      <c r="AD76" s="60">
        <v>0</v>
      </c>
      <c r="AE76" s="60">
        <v>0</v>
      </c>
      <c r="AF76" s="60">
        <v>0</v>
      </c>
      <c r="AG76" s="60">
        <v>0</v>
      </c>
      <c r="AH76" s="60">
        <v>0</v>
      </c>
      <c r="AI76" s="60">
        <v>0</v>
      </c>
      <c r="AJ76" s="60">
        <v>0</v>
      </c>
      <c r="AK76" s="60">
        <v>0</v>
      </c>
      <c r="AL76" s="60">
        <v>0</v>
      </c>
      <c r="AM76" s="60">
        <v>0</v>
      </c>
      <c r="AN76" s="60">
        <v>0</v>
      </c>
      <c r="AO76" s="60">
        <v>0</v>
      </c>
      <c r="AP76" s="60">
        <v>0</v>
      </c>
      <c r="AQ76" s="60">
        <v>0</v>
      </c>
      <c r="AR76" s="60">
        <v>0</v>
      </c>
      <c r="AS76" s="60">
        <v>0</v>
      </c>
      <c r="AT76" s="60">
        <v>0</v>
      </c>
      <c r="AU76" s="60">
        <v>0</v>
      </c>
      <c r="AV76" s="60">
        <v>0</v>
      </c>
      <c r="AW76" s="60">
        <v>0</v>
      </c>
      <c r="AX76" s="60">
        <v>0</v>
      </c>
      <c r="AY76" s="60">
        <v>0</v>
      </c>
      <c r="AZ76" s="60">
        <v>0</v>
      </c>
      <c r="BA76" s="60">
        <v>0</v>
      </c>
      <c r="BB76" s="60">
        <v>0</v>
      </c>
      <c r="BC76" s="60">
        <v>0</v>
      </c>
      <c r="BD76" s="60">
        <v>0</v>
      </c>
      <c r="BE76" s="60">
        <v>0</v>
      </c>
      <c r="BF76" s="60">
        <v>0</v>
      </c>
      <c r="BG76" s="60">
        <v>0</v>
      </c>
      <c r="BH76" s="60">
        <v>0</v>
      </c>
      <c r="BI76" s="60">
        <v>0</v>
      </c>
      <c r="BJ76" s="60">
        <v>0</v>
      </c>
      <c r="BK76" s="61">
        <f>SUM(C76:BJ76)</f>
        <v>0</v>
      </c>
    </row>
    <row r="77" spans="1:63" s="20" customFormat="1">
      <c r="A77" s="18"/>
      <c r="B77" s="22" t="s">
        <v>22</v>
      </c>
      <c r="C77" s="51">
        <f>SUM(C76)</f>
        <v>0</v>
      </c>
      <c r="D77" s="47">
        <f t="shared" ref="D77:BI77" si="13">SUM(D76)</f>
        <v>0</v>
      </c>
      <c r="E77" s="47">
        <f t="shared" si="13"/>
        <v>0</v>
      </c>
      <c r="F77" s="47">
        <f t="shared" si="13"/>
        <v>0</v>
      </c>
      <c r="G77" s="45">
        <f t="shared" si="13"/>
        <v>0</v>
      </c>
      <c r="H77" s="51">
        <f t="shared" si="13"/>
        <v>0</v>
      </c>
      <c r="I77" s="47">
        <f t="shared" si="13"/>
        <v>0</v>
      </c>
      <c r="J77" s="47">
        <f t="shared" si="13"/>
        <v>0</v>
      </c>
      <c r="K77" s="47">
        <f t="shared" si="13"/>
        <v>0</v>
      </c>
      <c r="L77" s="45">
        <f t="shared" si="13"/>
        <v>0</v>
      </c>
      <c r="M77" s="51">
        <f t="shared" si="13"/>
        <v>0</v>
      </c>
      <c r="N77" s="47">
        <f t="shared" si="13"/>
        <v>0</v>
      </c>
      <c r="O77" s="47">
        <f t="shared" si="13"/>
        <v>0</v>
      </c>
      <c r="P77" s="47">
        <f t="shared" si="13"/>
        <v>0</v>
      </c>
      <c r="Q77" s="45">
        <f t="shared" si="13"/>
        <v>0</v>
      </c>
      <c r="R77" s="51">
        <f t="shared" si="13"/>
        <v>0</v>
      </c>
      <c r="S77" s="47">
        <f t="shared" si="13"/>
        <v>0</v>
      </c>
      <c r="T77" s="47">
        <f t="shared" si="13"/>
        <v>0</v>
      </c>
      <c r="U77" s="47">
        <f t="shared" si="13"/>
        <v>0</v>
      </c>
      <c r="V77" s="45">
        <f t="shared" si="13"/>
        <v>0</v>
      </c>
      <c r="W77" s="51">
        <f t="shared" si="13"/>
        <v>0</v>
      </c>
      <c r="X77" s="47">
        <f t="shared" si="13"/>
        <v>0</v>
      </c>
      <c r="Y77" s="47">
        <f t="shared" si="13"/>
        <v>0</v>
      </c>
      <c r="Z77" s="47">
        <f t="shared" si="13"/>
        <v>0</v>
      </c>
      <c r="AA77" s="45">
        <f t="shared" si="13"/>
        <v>0</v>
      </c>
      <c r="AB77" s="51">
        <f t="shared" si="13"/>
        <v>0</v>
      </c>
      <c r="AC77" s="47">
        <f t="shared" si="13"/>
        <v>0</v>
      </c>
      <c r="AD77" s="47">
        <f t="shared" si="13"/>
        <v>0</v>
      </c>
      <c r="AE77" s="47">
        <f t="shared" si="13"/>
        <v>0</v>
      </c>
      <c r="AF77" s="45">
        <f t="shared" si="13"/>
        <v>0</v>
      </c>
      <c r="AG77" s="51">
        <f t="shared" si="13"/>
        <v>0</v>
      </c>
      <c r="AH77" s="47">
        <f t="shared" si="13"/>
        <v>0</v>
      </c>
      <c r="AI77" s="47">
        <f t="shared" si="13"/>
        <v>0</v>
      </c>
      <c r="AJ77" s="47">
        <f t="shared" si="13"/>
        <v>0</v>
      </c>
      <c r="AK77" s="45">
        <f t="shared" si="13"/>
        <v>0</v>
      </c>
      <c r="AL77" s="51">
        <f t="shared" si="13"/>
        <v>0</v>
      </c>
      <c r="AM77" s="47">
        <f t="shared" si="13"/>
        <v>0</v>
      </c>
      <c r="AN77" s="47">
        <f t="shared" si="13"/>
        <v>0</v>
      </c>
      <c r="AO77" s="47">
        <f t="shared" si="13"/>
        <v>0</v>
      </c>
      <c r="AP77" s="45">
        <f t="shared" si="13"/>
        <v>0</v>
      </c>
      <c r="AQ77" s="51">
        <f t="shared" si="13"/>
        <v>0</v>
      </c>
      <c r="AR77" s="47">
        <f t="shared" si="13"/>
        <v>0</v>
      </c>
      <c r="AS77" s="47">
        <f t="shared" si="13"/>
        <v>0</v>
      </c>
      <c r="AT77" s="47">
        <f t="shared" si="13"/>
        <v>0</v>
      </c>
      <c r="AU77" s="45">
        <f t="shared" si="13"/>
        <v>0</v>
      </c>
      <c r="AV77" s="51">
        <f t="shared" si="13"/>
        <v>0</v>
      </c>
      <c r="AW77" s="47">
        <f t="shared" si="13"/>
        <v>0</v>
      </c>
      <c r="AX77" s="47">
        <f t="shared" si="13"/>
        <v>0</v>
      </c>
      <c r="AY77" s="47">
        <f t="shared" si="13"/>
        <v>0</v>
      </c>
      <c r="AZ77" s="45">
        <f t="shared" si="13"/>
        <v>0</v>
      </c>
      <c r="BA77" s="51">
        <f t="shared" si="13"/>
        <v>0</v>
      </c>
      <c r="BB77" s="47">
        <f t="shared" si="13"/>
        <v>0</v>
      </c>
      <c r="BC77" s="47">
        <f t="shared" si="13"/>
        <v>0</v>
      </c>
      <c r="BD77" s="47">
        <f t="shared" si="13"/>
        <v>0</v>
      </c>
      <c r="BE77" s="45">
        <f t="shared" si="13"/>
        <v>0</v>
      </c>
      <c r="BF77" s="51">
        <f t="shared" si="13"/>
        <v>0</v>
      </c>
      <c r="BG77" s="47">
        <f t="shared" si="13"/>
        <v>0</v>
      </c>
      <c r="BH77" s="47">
        <f t="shared" si="13"/>
        <v>0</v>
      </c>
      <c r="BI77" s="47">
        <f t="shared" si="13"/>
        <v>0</v>
      </c>
      <c r="BJ77" s="45">
        <f>SUM(BJ76)</f>
        <v>0</v>
      </c>
      <c r="BK77" s="51">
        <f>SUM(BK76)</f>
        <v>0</v>
      </c>
    </row>
    <row r="78" spans="1:63" s="20" customFormat="1">
      <c r="A78" s="18"/>
      <c r="B78" s="23" t="s">
        <v>71</v>
      </c>
      <c r="C78" s="51">
        <f>C74+C77</f>
        <v>0</v>
      </c>
      <c r="D78" s="47">
        <f t="shared" ref="D78:BI78" si="14">D74+D77</f>
        <v>0</v>
      </c>
      <c r="E78" s="47">
        <f t="shared" si="14"/>
        <v>0</v>
      </c>
      <c r="F78" s="47">
        <f t="shared" si="14"/>
        <v>0</v>
      </c>
      <c r="G78" s="45">
        <f t="shared" si="14"/>
        <v>0</v>
      </c>
      <c r="H78" s="51">
        <f t="shared" si="14"/>
        <v>0</v>
      </c>
      <c r="I78" s="47">
        <f t="shared" si="14"/>
        <v>0</v>
      </c>
      <c r="J78" s="47">
        <f t="shared" si="14"/>
        <v>0</v>
      </c>
      <c r="K78" s="47">
        <f t="shared" si="14"/>
        <v>0</v>
      </c>
      <c r="L78" s="45">
        <f t="shared" si="14"/>
        <v>0</v>
      </c>
      <c r="M78" s="51">
        <f t="shared" si="14"/>
        <v>0</v>
      </c>
      <c r="N78" s="47">
        <f t="shared" si="14"/>
        <v>0</v>
      </c>
      <c r="O78" s="47">
        <f t="shared" si="14"/>
        <v>0</v>
      </c>
      <c r="P78" s="47">
        <f t="shared" si="14"/>
        <v>0</v>
      </c>
      <c r="Q78" s="45">
        <f t="shared" si="14"/>
        <v>0</v>
      </c>
      <c r="R78" s="51">
        <f t="shared" si="14"/>
        <v>0</v>
      </c>
      <c r="S78" s="47">
        <f t="shared" si="14"/>
        <v>0</v>
      </c>
      <c r="T78" s="47">
        <f t="shared" si="14"/>
        <v>0</v>
      </c>
      <c r="U78" s="47">
        <f t="shared" si="14"/>
        <v>0</v>
      </c>
      <c r="V78" s="45">
        <f t="shared" si="14"/>
        <v>0</v>
      </c>
      <c r="W78" s="51">
        <f t="shared" si="14"/>
        <v>0</v>
      </c>
      <c r="X78" s="47">
        <f t="shared" si="14"/>
        <v>0</v>
      </c>
      <c r="Y78" s="47">
        <f t="shared" si="14"/>
        <v>0</v>
      </c>
      <c r="Z78" s="47">
        <f t="shared" si="14"/>
        <v>0</v>
      </c>
      <c r="AA78" s="45">
        <f t="shared" si="14"/>
        <v>0</v>
      </c>
      <c r="AB78" s="51">
        <f t="shared" si="14"/>
        <v>0</v>
      </c>
      <c r="AC78" s="47">
        <f t="shared" si="14"/>
        <v>0</v>
      </c>
      <c r="AD78" s="47">
        <f t="shared" si="14"/>
        <v>0</v>
      </c>
      <c r="AE78" s="47">
        <f t="shared" si="14"/>
        <v>0</v>
      </c>
      <c r="AF78" s="45">
        <f t="shared" si="14"/>
        <v>0</v>
      </c>
      <c r="AG78" s="51">
        <f t="shared" si="14"/>
        <v>0</v>
      </c>
      <c r="AH78" s="47">
        <f t="shared" si="14"/>
        <v>0</v>
      </c>
      <c r="AI78" s="47">
        <f t="shared" si="14"/>
        <v>0</v>
      </c>
      <c r="AJ78" s="47">
        <f t="shared" si="14"/>
        <v>0</v>
      </c>
      <c r="AK78" s="45">
        <f t="shared" si="14"/>
        <v>0</v>
      </c>
      <c r="AL78" s="51">
        <f t="shared" si="14"/>
        <v>0</v>
      </c>
      <c r="AM78" s="47">
        <f t="shared" si="14"/>
        <v>0</v>
      </c>
      <c r="AN78" s="47">
        <f t="shared" si="14"/>
        <v>0</v>
      </c>
      <c r="AO78" s="47">
        <f t="shared" si="14"/>
        <v>0</v>
      </c>
      <c r="AP78" s="45">
        <f t="shared" si="14"/>
        <v>0</v>
      </c>
      <c r="AQ78" s="51">
        <f t="shared" si="14"/>
        <v>0</v>
      </c>
      <c r="AR78" s="47">
        <f t="shared" si="14"/>
        <v>0</v>
      </c>
      <c r="AS78" s="47">
        <f t="shared" si="14"/>
        <v>0</v>
      </c>
      <c r="AT78" s="47">
        <f t="shared" si="14"/>
        <v>0</v>
      </c>
      <c r="AU78" s="45">
        <f t="shared" si="14"/>
        <v>0</v>
      </c>
      <c r="AV78" s="51">
        <f t="shared" si="14"/>
        <v>0</v>
      </c>
      <c r="AW78" s="47">
        <f t="shared" si="14"/>
        <v>0</v>
      </c>
      <c r="AX78" s="47">
        <f t="shared" si="14"/>
        <v>0</v>
      </c>
      <c r="AY78" s="47">
        <f t="shared" si="14"/>
        <v>0</v>
      </c>
      <c r="AZ78" s="45">
        <f t="shared" si="14"/>
        <v>0</v>
      </c>
      <c r="BA78" s="51">
        <f t="shared" si="14"/>
        <v>0</v>
      </c>
      <c r="BB78" s="47">
        <f t="shared" si="14"/>
        <v>0</v>
      </c>
      <c r="BC78" s="47">
        <f t="shared" si="14"/>
        <v>0</v>
      </c>
      <c r="BD78" s="47">
        <f t="shared" si="14"/>
        <v>0</v>
      </c>
      <c r="BE78" s="45">
        <f t="shared" si="14"/>
        <v>0</v>
      </c>
      <c r="BF78" s="51">
        <f t="shared" si="14"/>
        <v>0</v>
      </c>
      <c r="BG78" s="47">
        <f t="shared" si="14"/>
        <v>0</v>
      </c>
      <c r="BH78" s="47">
        <f t="shared" si="14"/>
        <v>0</v>
      </c>
      <c r="BI78" s="47">
        <f t="shared" si="14"/>
        <v>0</v>
      </c>
      <c r="BJ78" s="45">
        <f>BJ74+BJ77</f>
        <v>0</v>
      </c>
      <c r="BK78" s="51">
        <f>BK74+BK77</f>
        <v>0</v>
      </c>
    </row>
    <row r="79" spans="1:63" ht="4.5" customHeight="1">
      <c r="A79" s="7"/>
      <c r="B79" s="16"/>
      <c r="C79" s="78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9"/>
    </row>
    <row r="80" spans="1:63">
      <c r="A80" s="7" t="s">
        <v>80</v>
      </c>
      <c r="B80" s="8" t="s">
        <v>81</v>
      </c>
      <c r="C80" s="78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9"/>
    </row>
    <row r="81" spans="1:63">
      <c r="A81" s="7" t="s">
        <v>13</v>
      </c>
      <c r="B81" s="16" t="s">
        <v>82</v>
      </c>
      <c r="C81" s="7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9"/>
    </row>
    <row r="82" spans="1:63" ht="14.25" customHeight="1">
      <c r="A82" s="7"/>
      <c r="B82" s="46" t="s">
        <v>83</v>
      </c>
      <c r="C82" s="60">
        <v>0</v>
      </c>
      <c r="D82" s="60">
        <v>0.84669556599999996</v>
      </c>
      <c r="E82" s="60">
        <v>0</v>
      </c>
      <c r="F82" s="60">
        <v>0</v>
      </c>
      <c r="G82" s="60">
        <v>0</v>
      </c>
      <c r="H82" s="60">
        <v>1.2083725329999999</v>
      </c>
      <c r="I82" s="60">
        <v>0.21995927800000001</v>
      </c>
      <c r="J82" s="60">
        <v>0</v>
      </c>
      <c r="K82" s="60">
        <v>0</v>
      </c>
      <c r="L82" s="60">
        <v>0.76585293600000004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0.31845793999999999</v>
      </c>
      <c r="S82" s="60">
        <v>0</v>
      </c>
      <c r="T82" s="60">
        <v>0</v>
      </c>
      <c r="U82" s="60">
        <v>0</v>
      </c>
      <c r="V82" s="60">
        <v>1.1779679999999999E-3</v>
      </c>
      <c r="W82" s="60">
        <v>0</v>
      </c>
      <c r="X82" s="60">
        <v>0</v>
      </c>
      <c r="Y82" s="60">
        <v>0</v>
      </c>
      <c r="Z82" s="60">
        <v>0</v>
      </c>
      <c r="AA82" s="60">
        <v>0</v>
      </c>
      <c r="AB82" s="60">
        <v>0.32622468300000002</v>
      </c>
      <c r="AC82" s="60">
        <v>0</v>
      </c>
      <c r="AD82" s="60">
        <v>0</v>
      </c>
      <c r="AE82" s="60">
        <v>0</v>
      </c>
      <c r="AF82" s="60">
        <v>1.2431028470000001</v>
      </c>
      <c r="AG82" s="60">
        <v>0</v>
      </c>
      <c r="AH82" s="60">
        <v>0</v>
      </c>
      <c r="AI82" s="60">
        <v>0</v>
      </c>
      <c r="AJ82" s="60">
        <v>0</v>
      </c>
      <c r="AK82" s="60">
        <v>0</v>
      </c>
      <c r="AL82" s="60">
        <v>2.0307802999999999E-2</v>
      </c>
      <c r="AM82" s="60">
        <v>0</v>
      </c>
      <c r="AN82" s="60">
        <v>0</v>
      </c>
      <c r="AO82" s="60">
        <v>0</v>
      </c>
      <c r="AP82" s="60">
        <v>1.0443841000000001E-2</v>
      </c>
      <c r="AQ82" s="60">
        <v>0</v>
      </c>
      <c r="AR82" s="60">
        <v>0</v>
      </c>
      <c r="AS82" s="60">
        <v>0</v>
      </c>
      <c r="AT82" s="60">
        <v>0</v>
      </c>
      <c r="AU82" s="60">
        <v>0</v>
      </c>
      <c r="AV82" s="60">
        <v>0.73970383500000003</v>
      </c>
      <c r="AW82" s="60">
        <v>9.2907017999999994E-2</v>
      </c>
      <c r="AX82" s="60">
        <v>0</v>
      </c>
      <c r="AY82" s="60">
        <v>0</v>
      </c>
      <c r="AZ82" s="60">
        <v>0.66569543499999995</v>
      </c>
      <c r="BA82" s="60">
        <v>0</v>
      </c>
      <c r="BB82" s="60">
        <v>0</v>
      </c>
      <c r="BC82" s="60">
        <v>0</v>
      </c>
      <c r="BD82" s="60">
        <v>0</v>
      </c>
      <c r="BE82" s="60">
        <v>0</v>
      </c>
      <c r="BF82" s="60">
        <v>0.172789835</v>
      </c>
      <c r="BG82" s="60">
        <v>0</v>
      </c>
      <c r="BH82" s="60">
        <v>0</v>
      </c>
      <c r="BI82" s="60">
        <v>0</v>
      </c>
      <c r="BJ82" s="60">
        <v>0.14638230099999999</v>
      </c>
      <c r="BK82" s="61">
        <f>SUM(C82:BJ82)</f>
        <v>6.7780738189999994</v>
      </c>
    </row>
    <row r="83" spans="1:63" ht="14.25" customHeight="1">
      <c r="A83" s="7"/>
      <c r="B83" s="46" t="s">
        <v>84</v>
      </c>
      <c r="C83" s="60">
        <v>0</v>
      </c>
      <c r="D83" s="60">
        <v>0.687972217</v>
      </c>
      <c r="E83" s="60">
        <v>0</v>
      </c>
      <c r="F83" s="60">
        <v>0</v>
      </c>
      <c r="G83" s="60">
        <v>0</v>
      </c>
      <c r="H83" s="60">
        <v>2.29418465</v>
      </c>
      <c r="I83" s="60">
        <v>8.2677192440000002</v>
      </c>
      <c r="J83" s="60">
        <v>0</v>
      </c>
      <c r="K83" s="60">
        <v>0</v>
      </c>
      <c r="L83" s="60">
        <v>3.2459820279999998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0.956950089</v>
      </c>
      <c r="S83" s="60">
        <v>0</v>
      </c>
      <c r="T83" s="60">
        <v>0</v>
      </c>
      <c r="U83" s="60">
        <v>0</v>
      </c>
      <c r="V83" s="60">
        <v>0.14806424200000001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6.1933272410000004</v>
      </c>
      <c r="AC83" s="60">
        <v>0.37555722200000002</v>
      </c>
      <c r="AD83" s="60">
        <v>0</v>
      </c>
      <c r="AE83" s="60">
        <v>0</v>
      </c>
      <c r="AF83" s="60">
        <v>128.39856844100001</v>
      </c>
      <c r="AG83" s="60">
        <v>0</v>
      </c>
      <c r="AH83" s="60">
        <v>0</v>
      </c>
      <c r="AI83" s="60">
        <v>0</v>
      </c>
      <c r="AJ83" s="60">
        <v>0</v>
      </c>
      <c r="AK83" s="60">
        <v>0</v>
      </c>
      <c r="AL83" s="60">
        <v>0.47542541300000002</v>
      </c>
      <c r="AM83" s="60">
        <v>0</v>
      </c>
      <c r="AN83" s="60">
        <v>0</v>
      </c>
      <c r="AO83" s="60">
        <v>0</v>
      </c>
      <c r="AP83" s="60">
        <v>3.8343979240000001</v>
      </c>
      <c r="AQ83" s="60">
        <v>0</v>
      </c>
      <c r="AR83" s="60">
        <v>0</v>
      </c>
      <c r="AS83" s="60">
        <v>0</v>
      </c>
      <c r="AT83" s="60">
        <v>0</v>
      </c>
      <c r="AU83" s="60">
        <v>0</v>
      </c>
      <c r="AV83" s="60">
        <v>5.5654050899999996</v>
      </c>
      <c r="AW83" s="60">
        <v>4.266480037</v>
      </c>
      <c r="AX83" s="60">
        <v>0</v>
      </c>
      <c r="AY83" s="60">
        <v>0</v>
      </c>
      <c r="AZ83" s="60">
        <v>15.439456369</v>
      </c>
      <c r="BA83" s="60">
        <v>0</v>
      </c>
      <c r="BB83" s="60">
        <v>0</v>
      </c>
      <c r="BC83" s="60">
        <v>0</v>
      </c>
      <c r="BD83" s="60">
        <v>0</v>
      </c>
      <c r="BE83" s="60">
        <v>0</v>
      </c>
      <c r="BF83" s="60">
        <v>1.465866766</v>
      </c>
      <c r="BG83" s="60">
        <v>0.50218191400000001</v>
      </c>
      <c r="BH83" s="60">
        <v>0</v>
      </c>
      <c r="BI83" s="60">
        <v>0</v>
      </c>
      <c r="BJ83" s="60">
        <v>1.1703999789999999</v>
      </c>
      <c r="BK83" s="61">
        <f>SUM(C83:BJ83)</f>
        <v>183.28793886600005</v>
      </c>
    </row>
    <row r="84" spans="1:63">
      <c r="A84" s="7"/>
      <c r="B84" s="53" t="s">
        <v>85</v>
      </c>
      <c r="C84" s="60">
        <v>0</v>
      </c>
      <c r="D84" s="60">
        <v>0.59104986599999998</v>
      </c>
      <c r="E84" s="60">
        <v>0</v>
      </c>
      <c r="F84" s="60">
        <v>0</v>
      </c>
      <c r="G84" s="60">
        <v>0</v>
      </c>
      <c r="H84" s="60">
        <v>5.0491631410000002</v>
      </c>
      <c r="I84" s="60">
        <v>2.419618501</v>
      </c>
      <c r="J84" s="60">
        <v>0</v>
      </c>
      <c r="K84" s="60">
        <v>0</v>
      </c>
      <c r="L84" s="60">
        <v>15.617133915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1.7145827010000001</v>
      </c>
      <c r="S84" s="60">
        <v>0</v>
      </c>
      <c r="T84" s="60">
        <v>0</v>
      </c>
      <c r="U84" s="60">
        <v>0</v>
      </c>
      <c r="V84" s="60">
        <v>2.3851553929999998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0.86618317600000005</v>
      </c>
      <c r="AC84" s="60">
        <v>0.208859763</v>
      </c>
      <c r="AD84" s="60">
        <v>0</v>
      </c>
      <c r="AE84" s="60">
        <v>0</v>
      </c>
      <c r="AF84" s="60">
        <v>2.1065782720000001</v>
      </c>
      <c r="AG84" s="60">
        <v>0</v>
      </c>
      <c r="AH84" s="60">
        <v>0</v>
      </c>
      <c r="AI84" s="60">
        <v>0</v>
      </c>
      <c r="AJ84" s="60">
        <v>0</v>
      </c>
      <c r="AK84" s="60">
        <v>0</v>
      </c>
      <c r="AL84" s="60">
        <v>4.4053048999999997E-2</v>
      </c>
      <c r="AM84" s="60">
        <v>0</v>
      </c>
      <c r="AN84" s="60">
        <v>0</v>
      </c>
      <c r="AO84" s="60">
        <v>0</v>
      </c>
      <c r="AP84" s="60">
        <v>5.2209974999999999E-2</v>
      </c>
      <c r="AQ84" s="60">
        <v>0</v>
      </c>
      <c r="AR84" s="60">
        <v>0</v>
      </c>
      <c r="AS84" s="60">
        <v>0</v>
      </c>
      <c r="AT84" s="60">
        <v>0</v>
      </c>
      <c r="AU84" s="60">
        <v>0</v>
      </c>
      <c r="AV84" s="60">
        <v>3.3746703560000002</v>
      </c>
      <c r="AW84" s="60">
        <v>5.4787104000000003E-2</v>
      </c>
      <c r="AX84" s="60">
        <v>0</v>
      </c>
      <c r="AY84" s="60">
        <v>0</v>
      </c>
      <c r="AZ84" s="60">
        <v>5.6738598759999999</v>
      </c>
      <c r="BA84" s="60">
        <v>0</v>
      </c>
      <c r="BB84" s="60">
        <v>0</v>
      </c>
      <c r="BC84" s="60">
        <v>0</v>
      </c>
      <c r="BD84" s="60">
        <v>0</v>
      </c>
      <c r="BE84" s="60">
        <v>0</v>
      </c>
      <c r="BF84" s="60">
        <v>0.895172458</v>
      </c>
      <c r="BG84" s="60">
        <v>0.57169541800000001</v>
      </c>
      <c r="BH84" s="60">
        <v>0</v>
      </c>
      <c r="BI84" s="60">
        <v>0</v>
      </c>
      <c r="BJ84" s="60">
        <v>1.055994857</v>
      </c>
      <c r="BK84" s="61">
        <f>SUM(C84:BJ84)</f>
        <v>42.680767820999996</v>
      </c>
    </row>
    <row r="85" spans="1:63">
      <c r="A85" s="7"/>
      <c r="B85" s="53" t="s">
        <v>86</v>
      </c>
      <c r="C85" s="60">
        <v>0</v>
      </c>
      <c r="D85" s="60">
        <v>0.201689865</v>
      </c>
      <c r="E85" s="60">
        <v>0</v>
      </c>
      <c r="F85" s="60">
        <v>0</v>
      </c>
      <c r="G85" s="60">
        <v>0</v>
      </c>
      <c r="H85" s="60">
        <v>0.86085724100000005</v>
      </c>
      <c r="I85" s="60">
        <v>3.3099376180000002</v>
      </c>
      <c r="J85" s="60">
        <v>0</v>
      </c>
      <c r="K85" s="60">
        <v>0</v>
      </c>
      <c r="L85" s="60">
        <v>9.0352200620000005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0.28664107100000003</v>
      </c>
      <c r="S85" s="60">
        <v>0</v>
      </c>
      <c r="T85" s="60">
        <v>0</v>
      </c>
      <c r="U85" s="60">
        <v>0</v>
      </c>
      <c r="V85" s="60">
        <v>8.2832399999999997E-4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0.36853939400000002</v>
      </c>
      <c r="AC85" s="60">
        <v>9.3646670000000001E-3</v>
      </c>
      <c r="AD85" s="60">
        <v>0</v>
      </c>
      <c r="AE85" s="60">
        <v>0</v>
      </c>
      <c r="AF85" s="60">
        <v>0.20945879100000001</v>
      </c>
      <c r="AG85" s="60">
        <v>0</v>
      </c>
      <c r="AH85" s="60">
        <v>0</v>
      </c>
      <c r="AI85" s="60">
        <v>0</v>
      </c>
      <c r="AJ85" s="60">
        <v>0</v>
      </c>
      <c r="AK85" s="60">
        <v>0</v>
      </c>
      <c r="AL85" s="60">
        <v>1.7626370000000001E-3</v>
      </c>
      <c r="AM85" s="60">
        <v>0</v>
      </c>
      <c r="AN85" s="60">
        <v>0</v>
      </c>
      <c r="AO85" s="60">
        <v>0</v>
      </c>
      <c r="AP85" s="60">
        <v>0</v>
      </c>
      <c r="AQ85" s="60">
        <v>0</v>
      </c>
      <c r="AR85" s="60">
        <v>0</v>
      </c>
      <c r="AS85" s="60">
        <v>0</v>
      </c>
      <c r="AT85" s="60">
        <v>0</v>
      </c>
      <c r="AU85" s="60">
        <v>0</v>
      </c>
      <c r="AV85" s="60">
        <v>4.2788953999999997</v>
      </c>
      <c r="AW85" s="60">
        <v>4.885553743</v>
      </c>
      <c r="AX85" s="60">
        <v>0</v>
      </c>
      <c r="AY85" s="60">
        <v>0</v>
      </c>
      <c r="AZ85" s="60">
        <v>4.2130340820000001</v>
      </c>
      <c r="BA85" s="60">
        <v>0</v>
      </c>
      <c r="BB85" s="60">
        <v>0</v>
      </c>
      <c r="BC85" s="60">
        <v>0</v>
      </c>
      <c r="BD85" s="60">
        <v>0</v>
      </c>
      <c r="BE85" s="60">
        <v>0</v>
      </c>
      <c r="BF85" s="60">
        <v>1.5066951829999999</v>
      </c>
      <c r="BG85" s="60">
        <v>7.8722794999999998E-2</v>
      </c>
      <c r="BH85" s="60">
        <v>0</v>
      </c>
      <c r="BI85" s="60">
        <v>0</v>
      </c>
      <c r="BJ85" s="60">
        <v>0.218661147</v>
      </c>
      <c r="BK85" s="61">
        <f>SUM(C85:BJ85)</f>
        <v>29.465862019999999</v>
      </c>
    </row>
    <row r="86" spans="1:63">
      <c r="A86" s="7"/>
      <c r="B86" s="9" t="s">
        <v>75</v>
      </c>
      <c r="C86" s="43">
        <f>SUM(C82:C85)</f>
        <v>0</v>
      </c>
      <c r="D86" s="30">
        <f>SUM(D82:D85)</f>
        <v>2.3274075139999999</v>
      </c>
      <c r="E86" s="30">
        <f t="shared" ref="E86:BI86" si="15">SUM(E82:E85)</f>
        <v>0</v>
      </c>
      <c r="F86" s="30">
        <f t="shared" si="15"/>
        <v>0</v>
      </c>
      <c r="G86" s="44">
        <f t="shared" si="15"/>
        <v>0</v>
      </c>
      <c r="H86" s="43">
        <f t="shared" si="15"/>
        <v>9.4125775649999994</v>
      </c>
      <c r="I86" s="30">
        <f t="shared" si="15"/>
        <v>14.217234641000001</v>
      </c>
      <c r="J86" s="30">
        <f t="shared" si="15"/>
        <v>0</v>
      </c>
      <c r="K86" s="30">
        <f t="shared" si="15"/>
        <v>0</v>
      </c>
      <c r="L86" s="44">
        <f t="shared" si="15"/>
        <v>28.664188940999999</v>
      </c>
      <c r="M86" s="43">
        <f t="shared" si="15"/>
        <v>0</v>
      </c>
      <c r="N86" s="30">
        <f t="shared" si="15"/>
        <v>0</v>
      </c>
      <c r="O86" s="30">
        <f t="shared" si="15"/>
        <v>0</v>
      </c>
      <c r="P86" s="30">
        <f t="shared" si="15"/>
        <v>0</v>
      </c>
      <c r="Q86" s="44">
        <f t="shared" si="15"/>
        <v>0</v>
      </c>
      <c r="R86" s="43">
        <f t="shared" si="15"/>
        <v>3.2766318010000002</v>
      </c>
      <c r="S86" s="30">
        <f t="shared" si="15"/>
        <v>0</v>
      </c>
      <c r="T86" s="30">
        <f t="shared" si="15"/>
        <v>0</v>
      </c>
      <c r="U86" s="30">
        <f t="shared" si="15"/>
        <v>0</v>
      </c>
      <c r="V86" s="44">
        <f t="shared" si="15"/>
        <v>2.5352259269999999</v>
      </c>
      <c r="W86" s="43">
        <f t="shared" si="15"/>
        <v>0</v>
      </c>
      <c r="X86" s="30">
        <f t="shared" si="15"/>
        <v>0</v>
      </c>
      <c r="Y86" s="30">
        <f t="shared" si="15"/>
        <v>0</v>
      </c>
      <c r="Z86" s="30">
        <f t="shared" si="15"/>
        <v>0</v>
      </c>
      <c r="AA86" s="44">
        <f t="shared" si="15"/>
        <v>0</v>
      </c>
      <c r="AB86" s="43">
        <f t="shared" si="15"/>
        <v>7.7542744940000006</v>
      </c>
      <c r="AC86" s="30">
        <f t="shared" si="15"/>
        <v>0.5937816520000001</v>
      </c>
      <c r="AD86" s="30">
        <f t="shared" si="15"/>
        <v>0</v>
      </c>
      <c r="AE86" s="30">
        <f t="shared" si="15"/>
        <v>0</v>
      </c>
      <c r="AF86" s="44">
        <f t="shared" si="15"/>
        <v>131.95770835100001</v>
      </c>
      <c r="AG86" s="43">
        <f t="shared" si="15"/>
        <v>0</v>
      </c>
      <c r="AH86" s="30">
        <f t="shared" si="15"/>
        <v>0</v>
      </c>
      <c r="AI86" s="30">
        <f t="shared" si="15"/>
        <v>0</v>
      </c>
      <c r="AJ86" s="30">
        <f t="shared" si="15"/>
        <v>0</v>
      </c>
      <c r="AK86" s="44">
        <f t="shared" si="15"/>
        <v>0</v>
      </c>
      <c r="AL86" s="43">
        <f t="shared" si="15"/>
        <v>0.54154890200000005</v>
      </c>
      <c r="AM86" s="30">
        <f t="shared" si="15"/>
        <v>0</v>
      </c>
      <c r="AN86" s="30">
        <f t="shared" si="15"/>
        <v>0</v>
      </c>
      <c r="AO86" s="30">
        <f t="shared" si="15"/>
        <v>0</v>
      </c>
      <c r="AP86" s="44">
        <f t="shared" si="15"/>
        <v>3.8970517399999998</v>
      </c>
      <c r="AQ86" s="43">
        <f t="shared" si="15"/>
        <v>0</v>
      </c>
      <c r="AR86" s="30">
        <f t="shared" si="15"/>
        <v>0</v>
      </c>
      <c r="AS86" s="30">
        <f t="shared" si="15"/>
        <v>0</v>
      </c>
      <c r="AT86" s="30">
        <f t="shared" si="15"/>
        <v>0</v>
      </c>
      <c r="AU86" s="44">
        <f t="shared" si="15"/>
        <v>0</v>
      </c>
      <c r="AV86" s="43">
        <f t="shared" si="15"/>
        <v>13.958674681</v>
      </c>
      <c r="AW86" s="30">
        <f t="shared" si="15"/>
        <v>9.2997279020000008</v>
      </c>
      <c r="AX86" s="30">
        <f t="shared" si="15"/>
        <v>0</v>
      </c>
      <c r="AY86" s="30">
        <f t="shared" si="15"/>
        <v>0</v>
      </c>
      <c r="AZ86" s="44">
        <f t="shared" si="15"/>
        <v>25.992045762000004</v>
      </c>
      <c r="BA86" s="43">
        <f t="shared" si="15"/>
        <v>0</v>
      </c>
      <c r="BB86" s="30">
        <f t="shared" si="15"/>
        <v>0</v>
      </c>
      <c r="BC86" s="30">
        <f t="shared" si="15"/>
        <v>0</v>
      </c>
      <c r="BD86" s="30">
        <f t="shared" si="15"/>
        <v>0</v>
      </c>
      <c r="BE86" s="44">
        <f t="shared" si="15"/>
        <v>0</v>
      </c>
      <c r="BF86" s="43">
        <f t="shared" si="15"/>
        <v>4.040524242</v>
      </c>
      <c r="BG86" s="30">
        <f t="shared" si="15"/>
        <v>1.1526001269999999</v>
      </c>
      <c r="BH86" s="30">
        <f t="shared" si="15"/>
        <v>0</v>
      </c>
      <c r="BI86" s="30">
        <f t="shared" si="15"/>
        <v>0</v>
      </c>
      <c r="BJ86" s="44">
        <f>SUM(BJ82:BJ85)</f>
        <v>2.5914382840000001</v>
      </c>
      <c r="BK86" s="44">
        <f>SUM(BK82:BK85)</f>
        <v>262.21264252600002</v>
      </c>
    </row>
    <row r="87" spans="1:63" ht="4.5" customHeight="1">
      <c r="A87" s="7"/>
      <c r="B87" s="11"/>
      <c r="C87" s="108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10"/>
    </row>
    <row r="88" spans="1:63">
      <c r="A88" s="7"/>
      <c r="B88" s="12" t="s">
        <v>87</v>
      </c>
      <c r="C88" s="30">
        <f t="shared" ref="C88:BJ88" si="16">C38+C64+C69+C78+C86</f>
        <v>0</v>
      </c>
      <c r="D88" s="30">
        <f t="shared" si="16"/>
        <v>714.34077109899988</v>
      </c>
      <c r="E88" s="30">
        <f t="shared" si="16"/>
        <v>0</v>
      </c>
      <c r="F88" s="30">
        <f t="shared" si="16"/>
        <v>0</v>
      </c>
      <c r="G88" s="30">
        <f t="shared" si="16"/>
        <v>0</v>
      </c>
      <c r="H88" s="30">
        <f t="shared" si="16"/>
        <v>4017.9410742350001</v>
      </c>
      <c r="I88" s="30">
        <f t="shared" si="16"/>
        <v>28006.415220002</v>
      </c>
      <c r="J88" s="30">
        <f t="shared" si="16"/>
        <v>1859.0508932569999</v>
      </c>
      <c r="K88" s="30">
        <f t="shared" si="16"/>
        <v>0</v>
      </c>
      <c r="L88" s="30">
        <f t="shared" si="16"/>
        <v>5297.911139707001</v>
      </c>
      <c r="M88" s="30">
        <f t="shared" si="16"/>
        <v>0</v>
      </c>
      <c r="N88" s="30">
        <f t="shared" si="16"/>
        <v>0</v>
      </c>
      <c r="O88" s="30">
        <f t="shared" si="16"/>
        <v>0</v>
      </c>
      <c r="P88" s="30">
        <f t="shared" si="16"/>
        <v>0</v>
      </c>
      <c r="Q88" s="30">
        <f t="shared" si="16"/>
        <v>0</v>
      </c>
      <c r="R88" s="30">
        <f t="shared" si="16"/>
        <v>1824.5099043289999</v>
      </c>
      <c r="S88" s="30">
        <f t="shared" si="16"/>
        <v>1243.8653379469999</v>
      </c>
      <c r="T88" s="30">
        <f t="shared" si="16"/>
        <v>13.458636459000001</v>
      </c>
      <c r="U88" s="30">
        <f t="shared" si="16"/>
        <v>0</v>
      </c>
      <c r="V88" s="30">
        <f t="shared" si="16"/>
        <v>518.39416893099997</v>
      </c>
      <c r="W88" s="30">
        <f t="shared" si="16"/>
        <v>0</v>
      </c>
      <c r="X88" s="30">
        <f t="shared" si="16"/>
        <v>0</v>
      </c>
      <c r="Y88" s="30">
        <f t="shared" si="16"/>
        <v>0</v>
      </c>
      <c r="Z88" s="30">
        <f t="shared" si="16"/>
        <v>0</v>
      </c>
      <c r="AA88" s="30">
        <f t="shared" si="16"/>
        <v>0</v>
      </c>
      <c r="AB88" s="30">
        <f t="shared" si="16"/>
        <v>451.40378762199998</v>
      </c>
      <c r="AC88" s="30">
        <f t="shared" si="16"/>
        <v>229.129180037</v>
      </c>
      <c r="AD88" s="30">
        <f t="shared" si="16"/>
        <v>0</v>
      </c>
      <c r="AE88" s="30">
        <f t="shared" si="16"/>
        <v>0</v>
      </c>
      <c r="AF88" s="30">
        <f t="shared" si="16"/>
        <v>5347.2640973200005</v>
      </c>
      <c r="AG88" s="30">
        <f t="shared" si="16"/>
        <v>0</v>
      </c>
      <c r="AH88" s="30">
        <f t="shared" si="16"/>
        <v>0</v>
      </c>
      <c r="AI88" s="30">
        <f t="shared" si="16"/>
        <v>0</v>
      </c>
      <c r="AJ88" s="30">
        <f t="shared" si="16"/>
        <v>0</v>
      </c>
      <c r="AK88" s="30">
        <f t="shared" si="16"/>
        <v>0</v>
      </c>
      <c r="AL88" s="30">
        <f t="shared" si="16"/>
        <v>30.402585008000006</v>
      </c>
      <c r="AM88" s="30">
        <f t="shared" si="16"/>
        <v>25.906112165</v>
      </c>
      <c r="AN88" s="30">
        <f t="shared" si="16"/>
        <v>0</v>
      </c>
      <c r="AO88" s="30">
        <f t="shared" si="16"/>
        <v>0</v>
      </c>
      <c r="AP88" s="30">
        <f t="shared" si="16"/>
        <v>168.18239151699999</v>
      </c>
      <c r="AQ88" s="30">
        <f t="shared" si="16"/>
        <v>0</v>
      </c>
      <c r="AR88" s="30">
        <f t="shared" si="16"/>
        <v>58.317892735000001</v>
      </c>
      <c r="AS88" s="30">
        <f t="shared" si="16"/>
        <v>0</v>
      </c>
      <c r="AT88" s="30">
        <f t="shared" si="16"/>
        <v>0</v>
      </c>
      <c r="AU88" s="30">
        <f t="shared" si="16"/>
        <v>0</v>
      </c>
      <c r="AV88" s="30">
        <f t="shared" si="16"/>
        <v>20697.526814878005</v>
      </c>
      <c r="AW88" s="30">
        <f t="shared" si="16"/>
        <v>6505.4021190330004</v>
      </c>
      <c r="AX88" s="30">
        <f t="shared" si="16"/>
        <v>8.7279910860000012</v>
      </c>
      <c r="AY88" s="30">
        <f t="shared" si="16"/>
        <v>3.6825530000000002E-2</v>
      </c>
      <c r="AZ88" s="47">
        <f t="shared" si="16"/>
        <v>18860.650262441002</v>
      </c>
      <c r="BA88" s="30">
        <f t="shared" si="16"/>
        <v>0</v>
      </c>
      <c r="BB88" s="30">
        <f t="shared" si="16"/>
        <v>0</v>
      </c>
      <c r="BC88" s="30">
        <f t="shared" si="16"/>
        <v>0</v>
      </c>
      <c r="BD88" s="30">
        <f t="shared" si="16"/>
        <v>0</v>
      </c>
      <c r="BE88" s="30">
        <f t="shared" si="16"/>
        <v>0</v>
      </c>
      <c r="BF88" s="30">
        <f t="shared" si="16"/>
        <v>7134.6459402169994</v>
      </c>
      <c r="BG88" s="30">
        <f t="shared" si="16"/>
        <v>319.71297430800007</v>
      </c>
      <c r="BH88" s="30">
        <f t="shared" si="16"/>
        <v>5.9208659910000003</v>
      </c>
      <c r="BI88" s="30">
        <f t="shared" si="16"/>
        <v>0</v>
      </c>
      <c r="BJ88" s="30">
        <f t="shared" si="16"/>
        <v>2198.8318779980004</v>
      </c>
      <c r="BK88" s="30">
        <f>BK38+BK64+BK69+BK78+BK86</f>
        <v>105537.94886385203</v>
      </c>
    </row>
    <row r="89" spans="1:63" ht="4.5" customHeight="1">
      <c r="A89" s="7"/>
      <c r="B89" s="12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7"/>
    </row>
    <row r="90" spans="1:63" ht="14.25" customHeight="1">
      <c r="A90" s="7" t="s">
        <v>88</v>
      </c>
      <c r="B90" s="13" t="s">
        <v>89</v>
      </c>
      <c r="C90" s="75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7"/>
    </row>
    <row r="91" spans="1:63" ht="14.25" customHeight="1">
      <c r="A91" s="7"/>
      <c r="B91" s="34" t="s">
        <v>90</v>
      </c>
      <c r="C91" s="60">
        <v>0</v>
      </c>
      <c r="D91" s="60">
        <v>0.86826056399999996</v>
      </c>
      <c r="E91" s="60">
        <v>0</v>
      </c>
      <c r="F91" s="60">
        <v>0</v>
      </c>
      <c r="G91" s="60">
        <v>0</v>
      </c>
      <c r="H91" s="60">
        <v>1.9029046000000001E-2</v>
      </c>
      <c r="I91" s="60">
        <v>0</v>
      </c>
      <c r="J91" s="60">
        <v>0</v>
      </c>
      <c r="K91" s="60">
        <v>0</v>
      </c>
      <c r="L91" s="60">
        <v>6.0523199999999999E-3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2.8866083000000001E-2</v>
      </c>
      <c r="S91" s="60">
        <v>0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0.52752527299999996</v>
      </c>
      <c r="AC91" s="60">
        <v>0</v>
      </c>
      <c r="AD91" s="60">
        <v>0</v>
      </c>
      <c r="AE91" s="60">
        <v>0</v>
      </c>
      <c r="AF91" s="60">
        <v>26.208818446999999</v>
      </c>
      <c r="AG91" s="60">
        <v>0</v>
      </c>
      <c r="AH91" s="60">
        <v>0</v>
      </c>
      <c r="AI91" s="60">
        <v>0</v>
      </c>
      <c r="AJ91" s="60">
        <v>0</v>
      </c>
      <c r="AK91" s="60">
        <v>0</v>
      </c>
      <c r="AL91" s="60">
        <v>2.3924732000000001E-2</v>
      </c>
      <c r="AM91" s="60">
        <v>0</v>
      </c>
      <c r="AN91" s="60">
        <v>0</v>
      </c>
      <c r="AO91" s="60">
        <v>0</v>
      </c>
      <c r="AP91" s="60">
        <v>0.227611022</v>
      </c>
      <c r="AQ91" s="60">
        <v>0</v>
      </c>
      <c r="AR91" s="60">
        <v>0</v>
      </c>
      <c r="AS91" s="60">
        <v>0</v>
      </c>
      <c r="AT91" s="60">
        <v>0</v>
      </c>
      <c r="AU91" s="60">
        <v>0</v>
      </c>
      <c r="AV91" s="60">
        <v>8.5610617E-2</v>
      </c>
      <c r="AW91" s="60">
        <v>0</v>
      </c>
      <c r="AX91" s="60">
        <v>0</v>
      </c>
      <c r="AY91" s="60">
        <v>0</v>
      </c>
      <c r="AZ91" s="60">
        <v>1.027121119</v>
      </c>
      <c r="BA91" s="60">
        <v>0</v>
      </c>
      <c r="BB91" s="60">
        <v>0</v>
      </c>
      <c r="BC91" s="60">
        <v>0</v>
      </c>
      <c r="BD91" s="60">
        <v>0</v>
      </c>
      <c r="BE91" s="60">
        <v>0</v>
      </c>
      <c r="BF91" s="60">
        <v>1.3266759999999999E-3</v>
      </c>
      <c r="BG91" s="60">
        <v>0</v>
      </c>
      <c r="BH91" s="60">
        <v>0</v>
      </c>
      <c r="BI91" s="60">
        <v>0</v>
      </c>
      <c r="BJ91" s="60">
        <v>0</v>
      </c>
      <c r="BK91" s="61">
        <f>SUM(C91:BJ91)</f>
        <v>29.024145899000004</v>
      </c>
    </row>
    <row r="92" spans="1:63" ht="14.25" customHeight="1">
      <c r="A92" s="7"/>
      <c r="B92" s="33" t="s">
        <v>91</v>
      </c>
      <c r="C92" s="60">
        <v>0</v>
      </c>
      <c r="D92" s="60">
        <v>1.296973001</v>
      </c>
      <c r="E92" s="60">
        <v>0</v>
      </c>
      <c r="F92" s="60">
        <v>0</v>
      </c>
      <c r="G92" s="60">
        <v>0</v>
      </c>
      <c r="H92" s="60">
        <v>0.24225740300000001</v>
      </c>
      <c r="I92" s="60">
        <v>1.3483340000000001E-3</v>
      </c>
      <c r="J92" s="60">
        <v>0</v>
      </c>
      <c r="K92" s="60">
        <v>0</v>
      </c>
      <c r="L92" s="60">
        <v>0.42583137799999998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0.12843779599999999</v>
      </c>
      <c r="S92" s="60">
        <v>0</v>
      </c>
      <c r="T92" s="60">
        <v>0</v>
      </c>
      <c r="U92" s="60">
        <v>0</v>
      </c>
      <c r="V92" s="60">
        <v>0</v>
      </c>
      <c r="W92" s="60">
        <v>0</v>
      </c>
      <c r="X92" s="60">
        <v>0</v>
      </c>
      <c r="Y92" s="60">
        <v>0</v>
      </c>
      <c r="Z92" s="60">
        <v>0</v>
      </c>
      <c r="AA92" s="60">
        <v>0</v>
      </c>
      <c r="AB92" s="60">
        <v>1.5986342659999999</v>
      </c>
      <c r="AC92" s="60">
        <v>0</v>
      </c>
      <c r="AD92" s="60">
        <v>0</v>
      </c>
      <c r="AE92" s="60">
        <v>0</v>
      </c>
      <c r="AF92" s="60">
        <v>27.095287274</v>
      </c>
      <c r="AG92" s="60">
        <v>0</v>
      </c>
      <c r="AH92" s="60">
        <v>0</v>
      </c>
      <c r="AI92" s="60">
        <v>0</v>
      </c>
      <c r="AJ92" s="60">
        <v>0</v>
      </c>
      <c r="AK92" s="60">
        <v>0</v>
      </c>
      <c r="AL92" s="60">
        <v>0.45755383700000002</v>
      </c>
      <c r="AM92" s="60">
        <v>0</v>
      </c>
      <c r="AN92" s="60">
        <v>0</v>
      </c>
      <c r="AO92" s="60">
        <v>0</v>
      </c>
      <c r="AP92" s="60">
        <v>0.86787189799999997</v>
      </c>
      <c r="AQ92" s="60">
        <v>0</v>
      </c>
      <c r="AR92" s="60">
        <v>0</v>
      </c>
      <c r="AS92" s="60">
        <v>0</v>
      </c>
      <c r="AT92" s="60">
        <v>0</v>
      </c>
      <c r="AU92" s="60">
        <v>0</v>
      </c>
      <c r="AV92" s="60">
        <v>1.2416709960000001</v>
      </c>
      <c r="AW92" s="60">
        <v>1.3146411950000001</v>
      </c>
      <c r="AX92" s="60">
        <v>0</v>
      </c>
      <c r="AY92" s="60">
        <v>0</v>
      </c>
      <c r="AZ92" s="60">
        <v>4.5118701999999997</v>
      </c>
      <c r="BA92" s="60">
        <v>0</v>
      </c>
      <c r="BB92" s="60">
        <v>0</v>
      </c>
      <c r="BC92" s="60">
        <v>0</v>
      </c>
      <c r="BD92" s="60">
        <v>0</v>
      </c>
      <c r="BE92" s="60">
        <v>0</v>
      </c>
      <c r="BF92" s="60">
        <v>0.188577568</v>
      </c>
      <c r="BG92" s="60">
        <v>0</v>
      </c>
      <c r="BH92" s="60">
        <v>0</v>
      </c>
      <c r="BI92" s="60">
        <v>0</v>
      </c>
      <c r="BJ92" s="60">
        <v>0.35857792700000002</v>
      </c>
      <c r="BK92" s="61">
        <f>SUM(C92:BJ92)</f>
        <v>39.729533072999999</v>
      </c>
    </row>
    <row r="93" spans="1:63">
      <c r="A93" s="7"/>
      <c r="B93" s="33" t="s">
        <v>92</v>
      </c>
      <c r="C93" s="60">
        <v>0</v>
      </c>
      <c r="D93" s="60">
        <v>1.2539782129999999</v>
      </c>
      <c r="E93" s="60">
        <v>0</v>
      </c>
      <c r="F93" s="60">
        <v>0</v>
      </c>
      <c r="G93" s="60">
        <v>0</v>
      </c>
      <c r="H93" s="60">
        <v>0.126587649</v>
      </c>
      <c r="I93" s="60">
        <v>2.3153099999999999E-4</v>
      </c>
      <c r="J93" s="60">
        <v>0</v>
      </c>
      <c r="K93" s="60">
        <v>0</v>
      </c>
      <c r="L93" s="60">
        <v>0.59908381200000005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5.4122245999999999E-2</v>
      </c>
      <c r="S93" s="60">
        <v>0</v>
      </c>
      <c r="T93" s="60">
        <v>0</v>
      </c>
      <c r="U93" s="60">
        <v>0</v>
      </c>
      <c r="V93" s="60">
        <v>4.4938360000000002E-3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1.0750663060000001</v>
      </c>
      <c r="AC93" s="60">
        <v>0.41912395000000002</v>
      </c>
      <c r="AD93" s="60">
        <v>0</v>
      </c>
      <c r="AE93" s="60">
        <v>0</v>
      </c>
      <c r="AF93" s="60">
        <v>40.988747494999998</v>
      </c>
      <c r="AG93" s="60">
        <v>0</v>
      </c>
      <c r="AH93" s="60">
        <v>0</v>
      </c>
      <c r="AI93" s="60">
        <v>0</v>
      </c>
      <c r="AJ93" s="60">
        <v>0</v>
      </c>
      <c r="AK93" s="60">
        <v>0</v>
      </c>
      <c r="AL93" s="60">
        <v>5.8971774999999997E-2</v>
      </c>
      <c r="AM93" s="60">
        <v>0</v>
      </c>
      <c r="AN93" s="60">
        <v>0</v>
      </c>
      <c r="AO93" s="60">
        <v>0</v>
      </c>
      <c r="AP93" s="60">
        <v>0.84626822099999999</v>
      </c>
      <c r="AQ93" s="60">
        <v>0</v>
      </c>
      <c r="AR93" s="60">
        <v>0</v>
      </c>
      <c r="AS93" s="60">
        <v>0</v>
      </c>
      <c r="AT93" s="60">
        <v>0</v>
      </c>
      <c r="AU93" s="60">
        <v>0</v>
      </c>
      <c r="AV93" s="60">
        <v>1.230475411</v>
      </c>
      <c r="AW93" s="60">
        <v>0.43334431800000001</v>
      </c>
      <c r="AX93" s="60">
        <v>0</v>
      </c>
      <c r="AY93" s="60">
        <v>0</v>
      </c>
      <c r="AZ93" s="60">
        <v>8.0914835370000002</v>
      </c>
      <c r="BA93" s="60">
        <v>0</v>
      </c>
      <c r="BB93" s="60">
        <v>0</v>
      </c>
      <c r="BC93" s="60">
        <v>0</v>
      </c>
      <c r="BD93" s="60">
        <v>0</v>
      </c>
      <c r="BE93" s="60">
        <v>0</v>
      </c>
      <c r="BF93" s="60">
        <v>5.2000989999999997E-2</v>
      </c>
      <c r="BG93" s="60">
        <v>0.721576039</v>
      </c>
      <c r="BH93" s="60">
        <v>0</v>
      </c>
      <c r="BI93" s="60">
        <v>0</v>
      </c>
      <c r="BJ93" s="60">
        <v>9.1831989000000003E-2</v>
      </c>
      <c r="BK93" s="61">
        <f>SUM(C93:BJ93)</f>
        <v>56.047387318000013</v>
      </c>
    </row>
    <row r="94" spans="1:63" ht="13.5" thickBot="1">
      <c r="A94" s="14"/>
      <c r="B94" s="42" t="s">
        <v>75</v>
      </c>
      <c r="C94" s="54">
        <f>SUM(C91:C93)</f>
        <v>0</v>
      </c>
      <c r="D94" s="55">
        <f t="shared" ref="D94:BI94" si="17">SUM(D91:D93)</f>
        <v>3.4192117779999998</v>
      </c>
      <c r="E94" s="55">
        <f t="shared" si="17"/>
        <v>0</v>
      </c>
      <c r="F94" s="55">
        <f t="shared" si="17"/>
        <v>0</v>
      </c>
      <c r="G94" s="56">
        <f t="shared" si="17"/>
        <v>0</v>
      </c>
      <c r="H94" s="54">
        <f t="shared" si="17"/>
        <v>0.38787409800000006</v>
      </c>
      <c r="I94" s="55">
        <f t="shared" si="17"/>
        <v>1.5798650000000002E-3</v>
      </c>
      <c r="J94" s="55">
        <f t="shared" si="17"/>
        <v>0</v>
      </c>
      <c r="K94" s="55">
        <f t="shared" si="17"/>
        <v>0</v>
      </c>
      <c r="L94" s="56">
        <f t="shared" si="17"/>
        <v>1.03096751</v>
      </c>
      <c r="M94" s="54">
        <f t="shared" si="17"/>
        <v>0</v>
      </c>
      <c r="N94" s="55">
        <f t="shared" si="17"/>
        <v>0</v>
      </c>
      <c r="O94" s="55">
        <f t="shared" si="17"/>
        <v>0</v>
      </c>
      <c r="P94" s="55">
        <f t="shared" si="17"/>
        <v>0</v>
      </c>
      <c r="Q94" s="56">
        <f t="shared" si="17"/>
        <v>0</v>
      </c>
      <c r="R94" s="54">
        <f t="shared" si="17"/>
        <v>0.21142612499999996</v>
      </c>
      <c r="S94" s="55">
        <f t="shared" si="17"/>
        <v>0</v>
      </c>
      <c r="T94" s="55">
        <f t="shared" si="17"/>
        <v>0</v>
      </c>
      <c r="U94" s="55">
        <f t="shared" si="17"/>
        <v>0</v>
      </c>
      <c r="V94" s="56">
        <f t="shared" si="17"/>
        <v>4.4938360000000002E-3</v>
      </c>
      <c r="W94" s="54">
        <f t="shared" si="17"/>
        <v>0</v>
      </c>
      <c r="X94" s="55">
        <f t="shared" si="17"/>
        <v>0</v>
      </c>
      <c r="Y94" s="55">
        <f t="shared" si="17"/>
        <v>0</v>
      </c>
      <c r="Z94" s="55">
        <f t="shared" si="17"/>
        <v>0</v>
      </c>
      <c r="AA94" s="56">
        <f t="shared" si="17"/>
        <v>0</v>
      </c>
      <c r="AB94" s="54">
        <f t="shared" si="17"/>
        <v>3.2012258449999997</v>
      </c>
      <c r="AC94" s="55">
        <f t="shared" si="17"/>
        <v>0.41912395000000002</v>
      </c>
      <c r="AD94" s="55">
        <f t="shared" si="17"/>
        <v>0</v>
      </c>
      <c r="AE94" s="55">
        <f t="shared" si="17"/>
        <v>0</v>
      </c>
      <c r="AF94" s="56">
        <f t="shared" si="17"/>
        <v>94.292853215999997</v>
      </c>
      <c r="AG94" s="54">
        <f t="shared" si="17"/>
        <v>0</v>
      </c>
      <c r="AH94" s="55">
        <f t="shared" si="17"/>
        <v>0</v>
      </c>
      <c r="AI94" s="55">
        <f t="shared" si="17"/>
        <v>0</v>
      </c>
      <c r="AJ94" s="55">
        <f t="shared" si="17"/>
        <v>0</v>
      </c>
      <c r="AK94" s="56">
        <f t="shared" si="17"/>
        <v>0</v>
      </c>
      <c r="AL94" s="54">
        <f t="shared" si="17"/>
        <v>0.54045034400000003</v>
      </c>
      <c r="AM94" s="55">
        <f t="shared" si="17"/>
        <v>0</v>
      </c>
      <c r="AN94" s="55">
        <f t="shared" si="17"/>
        <v>0</v>
      </c>
      <c r="AO94" s="55">
        <f t="shared" si="17"/>
        <v>0</v>
      </c>
      <c r="AP94" s="56">
        <f t="shared" si="17"/>
        <v>1.9417511410000001</v>
      </c>
      <c r="AQ94" s="54">
        <f t="shared" si="17"/>
        <v>0</v>
      </c>
      <c r="AR94" s="55">
        <f t="shared" si="17"/>
        <v>0</v>
      </c>
      <c r="AS94" s="55">
        <f t="shared" si="17"/>
        <v>0</v>
      </c>
      <c r="AT94" s="55">
        <f t="shared" si="17"/>
        <v>0</v>
      </c>
      <c r="AU94" s="56">
        <f t="shared" si="17"/>
        <v>0</v>
      </c>
      <c r="AV94" s="54">
        <f t="shared" si="17"/>
        <v>2.5577570239999998</v>
      </c>
      <c r="AW94" s="55">
        <f t="shared" si="17"/>
        <v>1.7479855130000002</v>
      </c>
      <c r="AX94" s="55">
        <f t="shared" si="17"/>
        <v>0</v>
      </c>
      <c r="AY94" s="55">
        <f t="shared" si="17"/>
        <v>0</v>
      </c>
      <c r="AZ94" s="57">
        <f t="shared" si="17"/>
        <v>13.630474855999999</v>
      </c>
      <c r="BA94" s="54">
        <f t="shared" si="17"/>
        <v>0</v>
      </c>
      <c r="BB94" s="55">
        <f t="shared" si="17"/>
        <v>0</v>
      </c>
      <c r="BC94" s="55">
        <f t="shared" si="17"/>
        <v>0</v>
      </c>
      <c r="BD94" s="55">
        <f t="shared" si="17"/>
        <v>0</v>
      </c>
      <c r="BE94" s="56">
        <f t="shared" si="17"/>
        <v>0</v>
      </c>
      <c r="BF94" s="54">
        <f t="shared" si="17"/>
        <v>0.241905234</v>
      </c>
      <c r="BG94" s="55">
        <f t="shared" si="17"/>
        <v>0.721576039</v>
      </c>
      <c r="BH94" s="55">
        <f t="shared" si="17"/>
        <v>0</v>
      </c>
      <c r="BI94" s="55">
        <f t="shared" si="17"/>
        <v>0</v>
      </c>
      <c r="BJ94" s="56">
        <f>SUM(BJ91:BJ93)</f>
        <v>0.45040991600000002</v>
      </c>
      <c r="BK94" s="58">
        <f>SUM(BK91:BK93)</f>
        <v>124.80106629000002</v>
      </c>
    </row>
    <row r="95" spans="1:63" ht="4.5" customHeight="1">
      <c r="A95" s="7"/>
      <c r="B95" s="12"/>
      <c r="C95" s="75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7"/>
    </row>
  </sheetData>
  <mergeCells count="50">
    <mergeCell ref="C95:BK95"/>
    <mergeCell ref="C67:BK67"/>
    <mergeCell ref="C72:BK72"/>
    <mergeCell ref="C75:BK75"/>
    <mergeCell ref="C81:BK81"/>
    <mergeCell ref="C87:BK87"/>
    <mergeCell ref="C90:BK90"/>
    <mergeCell ref="C79:BK79"/>
    <mergeCell ref="C40:BK40"/>
    <mergeCell ref="C39:BK39"/>
    <mergeCell ref="C41:BK41"/>
    <mergeCell ref="C65:BK65"/>
    <mergeCell ref="C70:BK70"/>
    <mergeCell ref="BA4:BE4"/>
    <mergeCell ref="BF4:BJ4"/>
    <mergeCell ref="BK2:BK5"/>
    <mergeCell ref="W3:AF3"/>
    <mergeCell ref="C24:BK24"/>
    <mergeCell ref="AQ2:BJ2"/>
    <mergeCell ref="A1:A5"/>
    <mergeCell ref="B1:B5"/>
    <mergeCell ref="C1:BK1"/>
    <mergeCell ref="C2:V2"/>
    <mergeCell ref="W2:AP2"/>
    <mergeCell ref="M3:V3"/>
    <mergeCell ref="W4:AA4"/>
    <mergeCell ref="AB4:AF4"/>
    <mergeCell ref="AQ3:AZ3"/>
    <mergeCell ref="AQ4:AU4"/>
    <mergeCell ref="AG4:AK4"/>
    <mergeCell ref="H4:L4"/>
    <mergeCell ref="M4:Q4"/>
    <mergeCell ref="R4:V4"/>
    <mergeCell ref="AL4:AP4"/>
    <mergeCell ref="BA3:BJ3"/>
    <mergeCell ref="C89:BK89"/>
    <mergeCell ref="C45:BK45"/>
    <mergeCell ref="C66:BK66"/>
    <mergeCell ref="C71:BK71"/>
    <mergeCell ref="C80:BK80"/>
    <mergeCell ref="AV4:AZ4"/>
    <mergeCell ref="C3:L3"/>
    <mergeCell ref="AG3:AP3"/>
    <mergeCell ref="C4:G4"/>
    <mergeCell ref="C12:BK12"/>
    <mergeCell ref="C15:BK15"/>
    <mergeCell ref="C6:BK6"/>
    <mergeCell ref="C18:BK18"/>
    <mergeCell ref="C7:BK7"/>
    <mergeCell ref="C21:BK21"/>
  </mergeCells>
  <pageMargins left="0.7" right="0.7" top="0.37" bottom="0.37" header="0.3" footer="0.3"/>
  <pageSetup paperSize="8" orientation="landscape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4" sqref="B4"/>
    </sheetView>
  </sheetViews>
  <sheetFormatPr defaultColWidth="0" defaultRowHeight="12.75" zeroHeight="1"/>
  <cols>
    <col min="1" max="1" width="9.140625" customWidth="1"/>
    <col min="2" max="2" width="25.28515625" bestFit="1" customWidth="1"/>
    <col min="3" max="3" width="15.42578125" customWidth="1"/>
    <col min="4" max="5" width="18.28515625" bestFit="1" customWidth="1"/>
    <col min="6" max="6" width="14.5703125" customWidth="1"/>
    <col min="7" max="7" width="19.85546875" bestFit="1" customWidth="1"/>
    <col min="8" max="8" width="15.85546875" bestFit="1" customWidth="1"/>
    <col min="9" max="9" width="17" bestFit="1" customWidth="1"/>
    <col min="10" max="10" width="19.85546875" bestFit="1" customWidth="1"/>
  </cols>
  <sheetData>
    <row r="1" spans="1:10" ht="16.5" customHeight="1">
      <c r="A1" s="111" t="s">
        <v>93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16.5" customHeight="1">
      <c r="A2" s="111" t="s">
        <v>94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16.5" customHeight="1">
      <c r="A3" s="64" t="s">
        <v>0</v>
      </c>
      <c r="B3" s="36" t="s">
        <v>95</v>
      </c>
      <c r="C3" s="36" t="s">
        <v>96</v>
      </c>
      <c r="D3" s="36" t="s">
        <v>97</v>
      </c>
      <c r="E3" s="36" t="s">
        <v>49</v>
      </c>
      <c r="F3" s="36" t="s">
        <v>73</v>
      </c>
      <c r="G3" s="36" t="s">
        <v>81</v>
      </c>
      <c r="H3" s="36" t="s">
        <v>98</v>
      </c>
      <c r="I3" s="36" t="s">
        <v>99</v>
      </c>
      <c r="J3" s="36" t="s">
        <v>100</v>
      </c>
    </row>
    <row r="4" spans="1:10" ht="16.5" customHeight="1">
      <c r="A4" s="37">
        <v>1</v>
      </c>
      <c r="B4" s="38" t="s">
        <v>101</v>
      </c>
      <c r="C4" s="59">
        <v>6.5767200000000003E-3</v>
      </c>
      <c r="D4" s="59">
        <v>1.703263E-2</v>
      </c>
      <c r="E4" s="59">
        <v>4.0006218210000002</v>
      </c>
      <c r="F4" s="59">
        <v>0</v>
      </c>
      <c r="G4" s="59">
        <v>0</v>
      </c>
      <c r="H4" s="67">
        <v>0</v>
      </c>
      <c r="I4" s="59">
        <v>0</v>
      </c>
      <c r="J4" s="59">
        <v>0</v>
      </c>
    </row>
    <row r="5" spans="1:10" ht="16.5" customHeight="1">
      <c r="A5" s="37">
        <v>2</v>
      </c>
      <c r="B5" s="39" t="s">
        <v>102</v>
      </c>
      <c r="C5" s="59">
        <v>105.932992993</v>
      </c>
      <c r="D5" s="59">
        <v>138.21971245399999</v>
      </c>
      <c r="E5" s="59">
        <v>1319.618425163</v>
      </c>
      <c r="F5" s="59">
        <v>0</v>
      </c>
      <c r="G5" s="59">
        <v>2.606771073</v>
      </c>
      <c r="H5" s="67">
        <v>0</v>
      </c>
      <c r="I5" s="59">
        <v>0</v>
      </c>
      <c r="J5" s="59">
        <v>1.2891240479999999</v>
      </c>
    </row>
    <row r="6" spans="1:10" ht="16.5" customHeight="1">
      <c r="A6" s="37">
        <v>3</v>
      </c>
      <c r="B6" s="38" t="s">
        <v>103</v>
      </c>
      <c r="C6" s="59">
        <v>1.1952254000000001E-2</v>
      </c>
      <c r="D6" s="59">
        <v>4.5782312999999998E-2</v>
      </c>
      <c r="E6" s="59">
        <v>17.692912035999999</v>
      </c>
      <c r="F6" s="59">
        <v>0</v>
      </c>
      <c r="G6" s="59">
        <v>1.7301342000000001E-2</v>
      </c>
      <c r="H6" s="67">
        <v>0</v>
      </c>
      <c r="I6" s="59">
        <v>0</v>
      </c>
      <c r="J6" s="59">
        <v>0</v>
      </c>
    </row>
    <row r="7" spans="1:10" ht="16.5" customHeight="1">
      <c r="A7" s="37">
        <v>4</v>
      </c>
      <c r="B7" s="39" t="s">
        <v>104</v>
      </c>
      <c r="C7" s="59">
        <v>3.3120259000000001</v>
      </c>
      <c r="D7" s="59">
        <v>9.5191366740000003</v>
      </c>
      <c r="E7" s="59">
        <v>173.430439154</v>
      </c>
      <c r="F7" s="59">
        <v>0</v>
      </c>
      <c r="G7" s="59">
        <v>9.0156149000000005E-2</v>
      </c>
      <c r="H7" s="67">
        <v>0</v>
      </c>
      <c r="I7" s="59">
        <v>0</v>
      </c>
      <c r="J7" s="59">
        <v>1.738449E-3</v>
      </c>
    </row>
    <row r="8" spans="1:10" ht="16.5" customHeight="1">
      <c r="A8" s="37">
        <v>5</v>
      </c>
      <c r="B8" s="39" t="s">
        <v>105</v>
      </c>
      <c r="C8" s="59">
        <v>13.41898817</v>
      </c>
      <c r="D8" s="59">
        <v>10.016266978000001</v>
      </c>
      <c r="E8" s="59">
        <v>478.11468775999998</v>
      </c>
      <c r="F8" s="59">
        <v>0</v>
      </c>
      <c r="G8" s="59">
        <v>0.71215711400000004</v>
      </c>
      <c r="H8" s="67">
        <v>0</v>
      </c>
      <c r="I8" s="59">
        <v>0</v>
      </c>
      <c r="J8" s="59">
        <v>6.9814591999999995E-2</v>
      </c>
    </row>
    <row r="9" spans="1:10" ht="16.5" customHeight="1">
      <c r="A9" s="37">
        <v>6</v>
      </c>
      <c r="B9" s="39" t="s">
        <v>106</v>
      </c>
      <c r="C9" s="59">
        <v>6.7333128499999999</v>
      </c>
      <c r="D9" s="59">
        <v>32.991225083000003</v>
      </c>
      <c r="E9" s="59">
        <v>397.18039979299999</v>
      </c>
      <c r="F9" s="59">
        <v>0</v>
      </c>
      <c r="G9" s="59">
        <v>6.5215368280000003</v>
      </c>
      <c r="H9" s="67">
        <v>0</v>
      </c>
      <c r="I9" s="59">
        <v>0</v>
      </c>
      <c r="J9" s="59">
        <v>9.5510734999999999E-2</v>
      </c>
    </row>
    <row r="10" spans="1:10" ht="16.5" customHeight="1">
      <c r="A10" s="37">
        <v>7</v>
      </c>
      <c r="B10" s="39" t="s">
        <v>107</v>
      </c>
      <c r="C10" s="59">
        <v>6.0898139530000002</v>
      </c>
      <c r="D10" s="59">
        <v>52.416511065000002</v>
      </c>
      <c r="E10" s="59">
        <v>230.57172796</v>
      </c>
      <c r="F10" s="59">
        <v>0</v>
      </c>
      <c r="G10" s="59">
        <v>1.266874882</v>
      </c>
      <c r="H10" s="67">
        <v>0</v>
      </c>
      <c r="I10" s="59">
        <v>0</v>
      </c>
      <c r="J10" s="59">
        <v>5.6709159999999998E-3</v>
      </c>
    </row>
    <row r="11" spans="1:10" ht="16.5" customHeight="1">
      <c r="A11" s="37">
        <v>8</v>
      </c>
      <c r="B11" s="38" t="s">
        <v>108</v>
      </c>
      <c r="C11" s="59">
        <v>0.143454742</v>
      </c>
      <c r="D11" s="59">
        <v>6.7985602000000006E-2</v>
      </c>
      <c r="E11" s="59">
        <v>19.495658774999999</v>
      </c>
      <c r="F11" s="59">
        <v>0</v>
      </c>
      <c r="G11" s="59">
        <v>9.9039690000000003E-3</v>
      </c>
      <c r="H11" s="67">
        <v>0</v>
      </c>
      <c r="I11" s="59">
        <v>0</v>
      </c>
      <c r="J11" s="59">
        <v>0</v>
      </c>
    </row>
    <row r="12" spans="1:10" ht="16.5" customHeight="1">
      <c r="A12" s="37">
        <v>9</v>
      </c>
      <c r="B12" s="38" t="s">
        <v>109</v>
      </c>
      <c r="C12" s="59">
        <v>4.6365193999999998E-2</v>
      </c>
      <c r="D12" s="59">
        <v>0.18657723800000001</v>
      </c>
      <c r="E12" s="59">
        <v>8.9267903709999992</v>
      </c>
      <c r="F12" s="59">
        <v>0</v>
      </c>
      <c r="G12" s="59">
        <v>1.2910405E-2</v>
      </c>
      <c r="H12" s="67">
        <v>0</v>
      </c>
      <c r="I12" s="59">
        <v>0</v>
      </c>
      <c r="J12" s="59">
        <v>0</v>
      </c>
    </row>
    <row r="13" spans="1:10" ht="16.5" customHeight="1">
      <c r="A13" s="37">
        <v>10</v>
      </c>
      <c r="B13" s="39" t="s">
        <v>110</v>
      </c>
      <c r="C13" s="59">
        <v>30.228738999000001</v>
      </c>
      <c r="D13" s="59">
        <v>39.325808389999999</v>
      </c>
      <c r="E13" s="59">
        <v>410.03582752800003</v>
      </c>
      <c r="F13" s="59">
        <v>0</v>
      </c>
      <c r="G13" s="59">
        <v>1.205545184</v>
      </c>
      <c r="H13" s="67">
        <v>0</v>
      </c>
      <c r="I13" s="59">
        <v>0</v>
      </c>
      <c r="J13" s="59">
        <v>2.9454253E-2</v>
      </c>
    </row>
    <row r="14" spans="1:10" ht="16.5" customHeight="1">
      <c r="A14" s="37">
        <v>11</v>
      </c>
      <c r="B14" s="39" t="s">
        <v>111</v>
      </c>
      <c r="C14" s="59">
        <v>646.96081839500005</v>
      </c>
      <c r="D14" s="59">
        <v>727.53354634599998</v>
      </c>
      <c r="E14" s="59">
        <v>5800.7485634690001</v>
      </c>
      <c r="F14" s="59">
        <v>0</v>
      </c>
      <c r="G14" s="59">
        <v>5.2041570110000004</v>
      </c>
      <c r="H14" s="67">
        <v>0</v>
      </c>
      <c r="I14" s="59">
        <v>0</v>
      </c>
      <c r="J14" s="59">
        <v>0.77473769699999995</v>
      </c>
    </row>
    <row r="15" spans="1:10" ht="16.5" customHeight="1">
      <c r="A15" s="37">
        <v>12</v>
      </c>
      <c r="B15" s="39" t="s">
        <v>112</v>
      </c>
      <c r="C15" s="59">
        <v>816.87537490600005</v>
      </c>
      <c r="D15" s="59">
        <v>929.69147768000005</v>
      </c>
      <c r="E15" s="59">
        <v>1931.5032919</v>
      </c>
      <c r="F15" s="59">
        <v>0</v>
      </c>
      <c r="G15" s="59">
        <v>11.932787336000001</v>
      </c>
      <c r="H15" s="67">
        <v>0</v>
      </c>
      <c r="I15" s="59">
        <v>0</v>
      </c>
      <c r="J15" s="59">
        <v>3.5111474820000002</v>
      </c>
    </row>
    <row r="16" spans="1:10" ht="16.5" customHeight="1">
      <c r="A16" s="37">
        <v>13</v>
      </c>
      <c r="B16" s="39" t="s">
        <v>113</v>
      </c>
      <c r="C16" s="59">
        <v>1.4410273549999999</v>
      </c>
      <c r="D16" s="59">
        <v>10.321658864</v>
      </c>
      <c r="E16" s="59">
        <v>131.52966427999999</v>
      </c>
      <c r="F16" s="59">
        <v>0</v>
      </c>
      <c r="G16" s="59">
        <v>9.4803259000000001E-2</v>
      </c>
      <c r="H16" s="67">
        <v>0</v>
      </c>
      <c r="I16" s="59">
        <v>0</v>
      </c>
      <c r="J16" s="59">
        <v>0</v>
      </c>
    </row>
    <row r="17" spans="1:10" ht="16.5" customHeight="1">
      <c r="A17" s="37">
        <v>14</v>
      </c>
      <c r="B17" s="39" t="s">
        <v>114</v>
      </c>
      <c r="C17" s="59">
        <v>0.70938664699999998</v>
      </c>
      <c r="D17" s="59">
        <v>2.2980312299999999</v>
      </c>
      <c r="E17" s="59">
        <v>56.157202638000001</v>
      </c>
      <c r="F17" s="59">
        <v>0</v>
      </c>
      <c r="G17" s="59">
        <v>1.6147734E-2</v>
      </c>
      <c r="H17" s="67">
        <v>0</v>
      </c>
      <c r="I17" s="59">
        <v>0</v>
      </c>
      <c r="J17" s="59">
        <v>0</v>
      </c>
    </row>
    <row r="18" spans="1:10" ht="16.5" customHeight="1">
      <c r="A18" s="37">
        <v>15</v>
      </c>
      <c r="B18" s="39" t="s">
        <v>115</v>
      </c>
      <c r="C18" s="59">
        <v>11.492511263000001</v>
      </c>
      <c r="D18" s="59">
        <v>24.092165904000002</v>
      </c>
      <c r="E18" s="59">
        <v>557.94015325600003</v>
      </c>
      <c r="F18" s="59">
        <v>0</v>
      </c>
      <c r="G18" s="59">
        <v>0.54539636300000005</v>
      </c>
      <c r="H18" s="67">
        <v>0</v>
      </c>
      <c r="I18" s="59">
        <v>0</v>
      </c>
      <c r="J18" s="59">
        <v>9.5216980000000003E-3</v>
      </c>
    </row>
    <row r="19" spans="1:10" ht="16.5" customHeight="1">
      <c r="A19" s="37">
        <v>16</v>
      </c>
      <c r="B19" s="39" t="s">
        <v>116</v>
      </c>
      <c r="C19" s="59">
        <v>2024.22538519</v>
      </c>
      <c r="D19" s="59">
        <v>1735.9277975719999</v>
      </c>
      <c r="E19" s="59">
        <v>4690.632980974</v>
      </c>
      <c r="F19" s="59">
        <v>0</v>
      </c>
      <c r="G19" s="59">
        <v>17.817896056999999</v>
      </c>
      <c r="H19" s="67">
        <v>0</v>
      </c>
      <c r="I19" s="59">
        <v>0</v>
      </c>
      <c r="J19" s="59">
        <v>3.957784921</v>
      </c>
    </row>
    <row r="20" spans="1:10" ht="16.5" customHeight="1">
      <c r="A20" s="37">
        <v>17</v>
      </c>
      <c r="B20" s="39" t="s">
        <v>117</v>
      </c>
      <c r="C20" s="59">
        <v>149.47778905499999</v>
      </c>
      <c r="D20" s="59">
        <v>82.883253452999995</v>
      </c>
      <c r="E20" s="59">
        <v>978.34607065199998</v>
      </c>
      <c r="F20" s="59">
        <v>0</v>
      </c>
      <c r="G20" s="59">
        <v>7.7163578680000002</v>
      </c>
      <c r="H20" s="67">
        <v>0</v>
      </c>
      <c r="I20" s="59">
        <v>0</v>
      </c>
      <c r="J20" s="59">
        <v>6.3331791300000004</v>
      </c>
    </row>
    <row r="21" spans="1:10" ht="16.5" customHeight="1">
      <c r="A21" s="37">
        <v>18</v>
      </c>
      <c r="B21" s="38" t="s">
        <v>118</v>
      </c>
      <c r="C21" s="59">
        <v>0</v>
      </c>
      <c r="D21" s="59">
        <v>0</v>
      </c>
      <c r="E21" s="59">
        <v>0.35103163999999998</v>
      </c>
      <c r="F21" s="59">
        <v>0</v>
      </c>
      <c r="G21" s="59">
        <v>0</v>
      </c>
      <c r="H21" s="67">
        <v>0</v>
      </c>
      <c r="I21" s="59">
        <v>0</v>
      </c>
      <c r="J21" s="59">
        <v>0</v>
      </c>
    </row>
    <row r="22" spans="1:10" ht="16.5" customHeight="1">
      <c r="A22" s="37">
        <v>19</v>
      </c>
      <c r="B22" s="39" t="s">
        <v>119</v>
      </c>
      <c r="C22" s="59">
        <v>283.41725282099998</v>
      </c>
      <c r="D22" s="59">
        <v>166.13785560400001</v>
      </c>
      <c r="E22" s="59">
        <v>1118.7580859289999</v>
      </c>
      <c r="F22" s="59">
        <v>0</v>
      </c>
      <c r="G22" s="59">
        <v>1.6584958350000001</v>
      </c>
      <c r="H22" s="67">
        <v>0</v>
      </c>
      <c r="I22" s="59">
        <v>0</v>
      </c>
      <c r="J22" s="59">
        <v>5.2788248000000003E-2</v>
      </c>
    </row>
    <row r="23" spans="1:10" ht="16.5" customHeight="1">
      <c r="A23" s="37">
        <v>20</v>
      </c>
      <c r="B23" s="39" t="s">
        <v>120</v>
      </c>
      <c r="C23" s="59">
        <v>12518.781391585</v>
      </c>
      <c r="D23" s="59">
        <v>8736.6892284059995</v>
      </c>
      <c r="E23" s="59">
        <v>20497.157348987999</v>
      </c>
      <c r="F23" s="59">
        <v>0</v>
      </c>
      <c r="G23" s="59">
        <v>85.899444063999994</v>
      </c>
      <c r="H23" s="67">
        <v>0</v>
      </c>
      <c r="I23" s="59">
        <v>0</v>
      </c>
      <c r="J23" s="59">
        <v>60.995537507000002</v>
      </c>
    </row>
    <row r="24" spans="1:10" ht="16.5" customHeight="1">
      <c r="A24" s="37">
        <v>21</v>
      </c>
      <c r="B24" s="38" t="s">
        <v>121</v>
      </c>
      <c r="C24" s="59">
        <v>1.2750391999999999E-2</v>
      </c>
      <c r="D24" s="59">
        <v>7.4882216000000001E-2</v>
      </c>
      <c r="E24" s="59">
        <v>8.2173901130000004</v>
      </c>
      <c r="F24" s="59">
        <v>0</v>
      </c>
      <c r="G24" s="59">
        <v>5.8030640000000001E-3</v>
      </c>
      <c r="H24" s="67">
        <v>0</v>
      </c>
      <c r="I24" s="59">
        <v>0</v>
      </c>
      <c r="J24" s="59">
        <v>0</v>
      </c>
    </row>
    <row r="25" spans="1:10" ht="16.5" customHeight="1">
      <c r="A25" s="37">
        <v>22</v>
      </c>
      <c r="B25" s="39" t="s">
        <v>122</v>
      </c>
      <c r="C25" s="59">
        <v>1.7499502E-2</v>
      </c>
      <c r="D25" s="59">
        <v>1.0866612980000001</v>
      </c>
      <c r="E25" s="59">
        <v>14.489704080999999</v>
      </c>
      <c r="F25" s="59">
        <v>0</v>
      </c>
      <c r="G25" s="59">
        <v>4.367325E-3</v>
      </c>
      <c r="H25" s="67">
        <v>0</v>
      </c>
      <c r="I25" s="59">
        <v>0</v>
      </c>
      <c r="J25" s="59">
        <v>0</v>
      </c>
    </row>
    <row r="26" spans="1:10" ht="16.5" customHeight="1">
      <c r="A26" s="37">
        <v>23</v>
      </c>
      <c r="B26" s="38" t="s">
        <v>123</v>
      </c>
      <c r="C26" s="59">
        <v>0.40262678099999999</v>
      </c>
      <c r="D26" s="59">
        <v>0</v>
      </c>
      <c r="E26" s="59">
        <v>2.9673403450000002</v>
      </c>
      <c r="F26" s="59">
        <v>0</v>
      </c>
      <c r="G26" s="59">
        <v>0</v>
      </c>
      <c r="H26" s="67">
        <v>0</v>
      </c>
      <c r="I26" s="59">
        <v>0</v>
      </c>
      <c r="J26" s="59">
        <v>0</v>
      </c>
    </row>
    <row r="27" spans="1:10" ht="16.5" customHeight="1">
      <c r="A27" s="37">
        <v>24</v>
      </c>
      <c r="B27" s="38" t="s">
        <v>124</v>
      </c>
      <c r="C27" s="59">
        <v>6.1448279999999997E-3</v>
      </c>
      <c r="D27" s="59">
        <v>0.88727768600000001</v>
      </c>
      <c r="E27" s="59">
        <v>8.1056313380000002</v>
      </c>
      <c r="F27" s="59">
        <v>0</v>
      </c>
      <c r="G27" s="59">
        <v>0</v>
      </c>
      <c r="H27" s="67">
        <v>0</v>
      </c>
      <c r="I27" s="59">
        <v>0</v>
      </c>
      <c r="J27" s="59">
        <v>2.791015E-3</v>
      </c>
    </row>
    <row r="28" spans="1:10" ht="16.5" customHeight="1">
      <c r="A28" s="37">
        <v>25</v>
      </c>
      <c r="B28" s="39" t="s">
        <v>125</v>
      </c>
      <c r="C28" s="59">
        <v>2587.6191593069998</v>
      </c>
      <c r="D28" s="59">
        <v>4334.9506908069998</v>
      </c>
      <c r="E28" s="59">
        <v>5116.8140572109996</v>
      </c>
      <c r="F28" s="59">
        <v>0</v>
      </c>
      <c r="G28" s="59">
        <v>27.082482045999999</v>
      </c>
      <c r="H28" s="67">
        <v>0</v>
      </c>
      <c r="I28" s="59">
        <v>0</v>
      </c>
      <c r="J28" s="59">
        <v>4.9619246050000001</v>
      </c>
    </row>
    <row r="29" spans="1:10" ht="16.5" customHeight="1">
      <c r="A29" s="37">
        <v>26</v>
      </c>
      <c r="B29" s="39" t="s">
        <v>126</v>
      </c>
      <c r="C29" s="66">
        <v>41.145923406999998</v>
      </c>
      <c r="D29" s="59">
        <v>21.653224084000001</v>
      </c>
      <c r="E29" s="66">
        <v>389.73646894299998</v>
      </c>
      <c r="F29" s="59">
        <v>0</v>
      </c>
      <c r="G29" s="66">
        <v>0.44527700399999998</v>
      </c>
      <c r="H29" s="67">
        <v>0</v>
      </c>
      <c r="I29" s="59">
        <v>0</v>
      </c>
      <c r="J29" s="66">
        <v>0.698992418</v>
      </c>
    </row>
    <row r="30" spans="1:10" ht="16.5" customHeight="1">
      <c r="A30" s="37">
        <v>27</v>
      </c>
      <c r="B30" s="39" t="s">
        <v>53</v>
      </c>
      <c r="C30" s="59">
        <v>444.38270569500003</v>
      </c>
      <c r="D30" s="59">
        <v>638.76077125400002</v>
      </c>
      <c r="E30" s="59">
        <v>4405.3560093289998</v>
      </c>
      <c r="F30" s="59">
        <v>0</v>
      </c>
      <c r="G30" s="59">
        <v>48.436457337999997</v>
      </c>
      <c r="H30" s="67">
        <v>0</v>
      </c>
      <c r="I30" s="59">
        <v>0</v>
      </c>
      <c r="J30" s="59">
        <v>18.587880159000001</v>
      </c>
    </row>
    <row r="31" spans="1:10" ht="16.5" customHeight="1">
      <c r="A31" s="37">
        <v>28</v>
      </c>
      <c r="B31" s="39" t="s">
        <v>127</v>
      </c>
      <c r="C31" s="66">
        <v>1.026419322</v>
      </c>
      <c r="D31" s="59">
        <v>2.4024839729999998</v>
      </c>
      <c r="E31" s="66">
        <v>36.721440399000002</v>
      </c>
      <c r="F31" s="59">
        <v>0</v>
      </c>
      <c r="G31" s="66">
        <v>0.31165585600000001</v>
      </c>
      <c r="H31" s="67">
        <v>0</v>
      </c>
      <c r="I31" s="59">
        <v>0</v>
      </c>
      <c r="J31" s="66">
        <v>6.0966999999999998E-4</v>
      </c>
    </row>
    <row r="32" spans="1:10" ht="16.5" customHeight="1">
      <c r="A32" s="37">
        <v>29</v>
      </c>
      <c r="B32" s="39" t="s">
        <v>128</v>
      </c>
      <c r="C32" s="59">
        <v>16.120880898999999</v>
      </c>
      <c r="D32" s="59">
        <v>64.890318851000004</v>
      </c>
      <c r="E32" s="59">
        <v>981.05224955799997</v>
      </c>
      <c r="F32" s="59">
        <v>0</v>
      </c>
      <c r="G32" s="59">
        <v>7.5445189590000004</v>
      </c>
      <c r="H32" s="67">
        <v>0</v>
      </c>
      <c r="I32" s="59">
        <v>0</v>
      </c>
      <c r="J32" s="59">
        <v>0.947909381</v>
      </c>
    </row>
    <row r="33" spans="1:10" ht="16.5" customHeight="1">
      <c r="A33" s="37">
        <v>30</v>
      </c>
      <c r="B33" s="39" t="s">
        <v>129</v>
      </c>
      <c r="C33" s="59">
        <v>41.041504826000001</v>
      </c>
      <c r="D33" s="59">
        <v>56.398578364000002</v>
      </c>
      <c r="E33" s="59">
        <v>1146.2928393889999</v>
      </c>
      <c r="F33" s="59">
        <v>0</v>
      </c>
      <c r="G33" s="59">
        <v>1.293702965</v>
      </c>
      <c r="H33" s="67">
        <v>0</v>
      </c>
      <c r="I33" s="59">
        <v>0</v>
      </c>
      <c r="J33" s="59">
        <v>0.16144782999999999</v>
      </c>
    </row>
    <row r="34" spans="1:10" ht="16.5" customHeight="1">
      <c r="A34" s="37">
        <v>31</v>
      </c>
      <c r="B34" s="38" t="s">
        <v>130</v>
      </c>
      <c r="C34" s="59">
        <v>0.47897342399999998</v>
      </c>
      <c r="D34" s="59">
        <v>21.373870596</v>
      </c>
      <c r="E34" s="59">
        <v>29.309734141</v>
      </c>
      <c r="F34" s="59">
        <v>0</v>
      </c>
      <c r="G34" s="59">
        <v>6.4527200000000001E-4</v>
      </c>
      <c r="H34" s="67">
        <v>0</v>
      </c>
      <c r="I34" s="59">
        <v>0</v>
      </c>
      <c r="J34" s="59">
        <v>0</v>
      </c>
    </row>
    <row r="35" spans="1:10" ht="16.5" customHeight="1">
      <c r="A35" s="37">
        <v>32</v>
      </c>
      <c r="B35" s="39" t="s">
        <v>131</v>
      </c>
      <c r="C35" s="59">
        <v>1727.3987555619999</v>
      </c>
      <c r="D35" s="59">
        <v>1921.981508502</v>
      </c>
      <c r="E35" s="59">
        <v>2910.764819512</v>
      </c>
      <c r="F35" s="59">
        <v>0</v>
      </c>
      <c r="G35" s="59">
        <v>13.108388513</v>
      </c>
      <c r="H35" s="67">
        <v>0</v>
      </c>
      <c r="I35" s="59">
        <v>0</v>
      </c>
      <c r="J35" s="59">
        <v>12.514698769000001</v>
      </c>
    </row>
    <row r="36" spans="1:10" ht="16.5" customHeight="1">
      <c r="A36" s="37">
        <v>33</v>
      </c>
      <c r="B36" s="39" t="s">
        <v>132</v>
      </c>
      <c r="C36" s="59">
        <v>204.93374193599999</v>
      </c>
      <c r="D36" s="59">
        <v>218.442509879</v>
      </c>
      <c r="E36" s="59">
        <v>969.72125053000002</v>
      </c>
      <c r="F36" s="59">
        <v>0</v>
      </c>
      <c r="G36" s="59">
        <v>2.3600116689999999</v>
      </c>
      <c r="H36" s="67">
        <v>0</v>
      </c>
      <c r="I36" s="59">
        <v>0</v>
      </c>
      <c r="J36" s="59">
        <v>1.5145165439999999</v>
      </c>
    </row>
    <row r="37" spans="1:10" ht="16.5" customHeight="1">
      <c r="A37" s="37">
        <v>34</v>
      </c>
      <c r="B37" s="39" t="s">
        <v>133</v>
      </c>
      <c r="C37" s="59">
        <v>0.20466332800000001</v>
      </c>
      <c r="D37" s="59">
        <v>9.6292422000000003E-2</v>
      </c>
      <c r="E37" s="59">
        <v>8.8237271620000008</v>
      </c>
      <c r="F37" s="59">
        <v>0</v>
      </c>
      <c r="G37" s="59">
        <v>1.4663674999999999E-2</v>
      </c>
      <c r="H37" s="67">
        <v>0</v>
      </c>
      <c r="I37" s="59">
        <v>0</v>
      </c>
      <c r="J37" s="59">
        <v>0</v>
      </c>
    </row>
    <row r="38" spans="1:10" ht="16.5" customHeight="1">
      <c r="A38" s="37">
        <v>35</v>
      </c>
      <c r="B38" s="39" t="s">
        <v>134</v>
      </c>
      <c r="C38" s="59">
        <v>153.480033362</v>
      </c>
      <c r="D38" s="59">
        <v>484.50312017700003</v>
      </c>
      <c r="E38" s="59">
        <v>3039.2681534039998</v>
      </c>
      <c r="F38" s="59">
        <v>0</v>
      </c>
      <c r="G38" s="59">
        <v>4.8942604469999997</v>
      </c>
      <c r="H38" s="67">
        <v>0</v>
      </c>
      <c r="I38" s="59">
        <v>0</v>
      </c>
      <c r="J38" s="59">
        <v>1.1098641149999999</v>
      </c>
    </row>
    <row r="39" spans="1:10" ht="16.5" customHeight="1">
      <c r="A39" s="37">
        <v>36</v>
      </c>
      <c r="B39" s="39" t="s">
        <v>135</v>
      </c>
      <c r="C39" s="59">
        <v>2.3586869340000001</v>
      </c>
      <c r="D39" s="59">
        <v>13.106085588999999</v>
      </c>
      <c r="E39" s="59">
        <v>240.433412898</v>
      </c>
      <c r="F39" s="59">
        <v>0</v>
      </c>
      <c r="G39" s="59">
        <v>0.21008475300000001</v>
      </c>
      <c r="H39" s="67">
        <v>0</v>
      </c>
      <c r="I39" s="59">
        <v>0</v>
      </c>
      <c r="J39" s="59">
        <v>2.5764220000000001E-3</v>
      </c>
    </row>
    <row r="40" spans="1:10" ht="16.5" customHeight="1">
      <c r="A40" s="37">
        <v>37</v>
      </c>
      <c r="B40" s="39" t="s">
        <v>136</v>
      </c>
      <c r="C40" s="59">
        <v>1177.98780487</v>
      </c>
      <c r="D40" s="59">
        <v>859.12539773200001</v>
      </c>
      <c r="E40" s="59">
        <v>2789.4325749939999</v>
      </c>
      <c r="F40" s="59">
        <v>0</v>
      </c>
      <c r="G40" s="59">
        <v>13.171681166999999</v>
      </c>
      <c r="H40" s="67">
        <v>0</v>
      </c>
      <c r="I40" s="59">
        <v>0</v>
      </c>
      <c r="J40" s="59">
        <v>7.1718456860000002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0CF10-238E-49B0-A2CB-31B7A7E91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AA58F0-46E9-496D-AAD4-6EBB99014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>PUBLIC</cp:keywords>
  <dc:description>PUBLIC</dc:description>
  <dcterms:created xsi:type="dcterms:W3CDTF">2014-01-06T04:43:23Z</dcterms:created>
  <dcterms:modified xsi:type="dcterms:W3CDTF">2024-01-05T12:01:10Z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No 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2024-01-05T10:55:13Z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155f2bef-5279-44a3-892b-b57231b9b207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