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3818\AC\Temp\"/>
    </mc:Choice>
  </mc:AlternateContent>
  <bookViews>
    <workbookView xWindow="0" yWindow="0" windowWidth="15480" windowHeight="8190" tabRatio="588"/>
  </bookViews>
  <sheets>
    <sheet name="Anex A1 Frmt for AUM disclosure" sheetId="17" r:id="rId1"/>
    <sheet name="Anex A2 Frmt AUM State UT wise" sheetId="20" r:id="rId2"/>
  </sheets>
  <calcPr calcId="162913"/>
</workbook>
</file>

<file path=xl/calcChain.xml><?xml version="1.0" encoding="utf-8"?>
<calcChain xmlns="http://schemas.openxmlformats.org/spreadsheetml/2006/main">
  <c r="BK86" i="17" l="1"/>
  <c r="BJ86" i="17"/>
  <c r="BI86" i="17"/>
  <c r="BH86" i="17"/>
  <c r="BG86" i="17"/>
  <c r="BF86" i="17"/>
  <c r="BE86" i="17"/>
  <c r="BD86" i="17"/>
  <c r="BC86" i="17"/>
  <c r="BB86" i="17"/>
  <c r="BA86" i="17"/>
  <c r="AZ86" i="17"/>
  <c r="AY86" i="17"/>
  <c r="AX86" i="17"/>
  <c r="AW86" i="17"/>
  <c r="AV86" i="17"/>
  <c r="AU86" i="17"/>
  <c r="AT86" i="17"/>
  <c r="AS86" i="17"/>
  <c r="AR86" i="17"/>
  <c r="AQ86" i="17"/>
  <c r="AP86" i="17"/>
  <c r="AO86" i="17"/>
  <c r="AN86" i="17"/>
  <c r="AM86" i="17"/>
  <c r="AL86" i="17"/>
  <c r="AK86" i="17"/>
  <c r="AJ86" i="17"/>
  <c r="AI86" i="17"/>
  <c r="AH86" i="17"/>
  <c r="AG86" i="17"/>
  <c r="AF86" i="17"/>
  <c r="AE86" i="17"/>
  <c r="AD86" i="17"/>
  <c r="AC86" i="17"/>
  <c r="AB86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BK85" i="17"/>
  <c r="BK84" i="17"/>
  <c r="BK83" i="17"/>
  <c r="BJ78" i="17"/>
  <c r="BI78" i="17"/>
  <c r="BH78" i="17"/>
  <c r="BG78" i="17"/>
  <c r="BF78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AS78" i="17"/>
  <c r="AR78" i="17"/>
  <c r="AQ78" i="17"/>
  <c r="AP78" i="17"/>
  <c r="AO78" i="17"/>
  <c r="AN78" i="17"/>
  <c r="AM78" i="17"/>
  <c r="AL78" i="17"/>
  <c r="AK78" i="17"/>
  <c r="AJ78" i="17"/>
  <c r="AI78" i="17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K77" i="17"/>
  <c r="BK76" i="17"/>
  <c r="BK75" i="17"/>
  <c r="BK74" i="17"/>
  <c r="BK78" i="17"/>
  <c r="BI70" i="17"/>
  <c r="BH70" i="17"/>
  <c r="BG70" i="17"/>
  <c r="BA70" i="17"/>
  <c r="AZ70" i="17"/>
  <c r="AY70" i="17"/>
  <c r="AS70" i="17"/>
  <c r="AR70" i="17"/>
  <c r="AQ70" i="17"/>
  <c r="AK70" i="17"/>
  <c r="AJ70" i="17"/>
  <c r="AI70" i="17"/>
  <c r="AC70" i="17"/>
  <c r="AB70" i="17"/>
  <c r="AA70" i="17"/>
  <c r="U70" i="17"/>
  <c r="T70" i="17"/>
  <c r="S70" i="17"/>
  <c r="M70" i="17"/>
  <c r="L70" i="17"/>
  <c r="K70" i="17"/>
  <c r="E70" i="17"/>
  <c r="D70" i="17"/>
  <c r="C70" i="17"/>
  <c r="BJ69" i="17"/>
  <c r="BI69" i="17"/>
  <c r="BH69" i="17"/>
  <c r="BG69" i="17"/>
  <c r="BF69" i="17"/>
  <c r="BE69" i="17"/>
  <c r="BE70" i="17"/>
  <c r="BD69" i="17"/>
  <c r="BC69" i="17"/>
  <c r="BB69" i="17"/>
  <c r="BA69" i="17"/>
  <c r="AZ69" i="17"/>
  <c r="AY69" i="17"/>
  <c r="AX69" i="17"/>
  <c r="AW69" i="17"/>
  <c r="AW70" i="17"/>
  <c r="AV69" i="17"/>
  <c r="AU69" i="17"/>
  <c r="AT69" i="17"/>
  <c r="AS69" i="17"/>
  <c r="AR69" i="17"/>
  <c r="AQ69" i="17"/>
  <c r="AP69" i="17"/>
  <c r="AO69" i="17"/>
  <c r="AO70" i="17"/>
  <c r="AN69" i="17"/>
  <c r="AM69" i="17"/>
  <c r="AL69" i="17"/>
  <c r="AK69" i="17"/>
  <c r="AJ69" i="17"/>
  <c r="AI69" i="17"/>
  <c r="AH69" i="17"/>
  <c r="AG69" i="17"/>
  <c r="AG70" i="17"/>
  <c r="AF69" i="17"/>
  <c r="AE69" i="17"/>
  <c r="AD69" i="17"/>
  <c r="AC69" i="17"/>
  <c r="AB69" i="17"/>
  <c r="AA69" i="17"/>
  <c r="Z69" i="17"/>
  <c r="Y69" i="17"/>
  <c r="Y70" i="17"/>
  <c r="X69" i="17"/>
  <c r="W69" i="17"/>
  <c r="V69" i="17"/>
  <c r="U69" i="17"/>
  <c r="T69" i="17"/>
  <c r="S69" i="17"/>
  <c r="R69" i="17"/>
  <c r="Q69" i="17"/>
  <c r="Q70" i="17"/>
  <c r="P69" i="17"/>
  <c r="O69" i="17"/>
  <c r="N69" i="17"/>
  <c r="M69" i="17"/>
  <c r="L69" i="17"/>
  <c r="K69" i="17"/>
  <c r="J69" i="17"/>
  <c r="I69" i="17"/>
  <c r="I70" i="17"/>
  <c r="H69" i="17"/>
  <c r="G69" i="17"/>
  <c r="F69" i="17"/>
  <c r="E69" i="17"/>
  <c r="D69" i="17"/>
  <c r="C69" i="17"/>
  <c r="BK68" i="17"/>
  <c r="BK69" i="17"/>
  <c r="BK66" i="17"/>
  <c r="BK70" i="17"/>
  <c r="BJ66" i="17"/>
  <c r="BJ70" i="17"/>
  <c r="BI66" i="17"/>
  <c r="BH66" i="17"/>
  <c r="BG66" i="17"/>
  <c r="BF66" i="17"/>
  <c r="BF70" i="17"/>
  <c r="BE66" i="17"/>
  <c r="BD66" i="17"/>
  <c r="BD70" i="17"/>
  <c r="BC66" i="17"/>
  <c r="BC70" i="17"/>
  <c r="BB66" i="17"/>
  <c r="BB70" i="17"/>
  <c r="BA66" i="17"/>
  <c r="AZ66" i="17"/>
  <c r="AY66" i="17"/>
  <c r="AX66" i="17"/>
  <c r="AX70" i="17"/>
  <c r="AW66" i="17"/>
  <c r="AV66" i="17"/>
  <c r="AV70" i="17"/>
  <c r="AU66" i="17"/>
  <c r="AU70" i="17"/>
  <c r="AT66" i="17"/>
  <c r="AT70" i="17"/>
  <c r="AS66" i="17"/>
  <c r="AR66" i="17"/>
  <c r="AQ66" i="17"/>
  <c r="AP66" i="17"/>
  <c r="AP70" i="17"/>
  <c r="AO66" i="17"/>
  <c r="AN66" i="17"/>
  <c r="AN70" i="17"/>
  <c r="AM66" i="17"/>
  <c r="AM70" i="17"/>
  <c r="AL66" i="17"/>
  <c r="AL70" i="17"/>
  <c r="AK66" i="17"/>
  <c r="AJ66" i="17"/>
  <c r="AI66" i="17"/>
  <c r="AH66" i="17"/>
  <c r="AH70" i="17"/>
  <c r="AG66" i="17"/>
  <c r="AF66" i="17"/>
  <c r="AF70" i="17"/>
  <c r="AE66" i="17"/>
  <c r="AE70" i="17"/>
  <c r="AD66" i="17"/>
  <c r="AD70" i="17"/>
  <c r="AC66" i="17"/>
  <c r="AB66" i="17"/>
  <c r="AA66" i="17"/>
  <c r="Z66" i="17"/>
  <c r="Z70" i="17"/>
  <c r="Y66" i="17"/>
  <c r="X66" i="17"/>
  <c r="X70" i="17"/>
  <c r="W66" i="17"/>
  <c r="W70" i="17"/>
  <c r="V66" i="17"/>
  <c r="V70" i="17"/>
  <c r="U66" i="17"/>
  <c r="T66" i="17"/>
  <c r="S66" i="17"/>
  <c r="R66" i="17"/>
  <c r="R70" i="17"/>
  <c r="Q66" i="17"/>
  <c r="P66" i="17"/>
  <c r="P70" i="17"/>
  <c r="O66" i="17"/>
  <c r="O70" i="17"/>
  <c r="N66" i="17"/>
  <c r="N70" i="17"/>
  <c r="M66" i="17"/>
  <c r="L66" i="17"/>
  <c r="K66" i="17"/>
  <c r="J66" i="17"/>
  <c r="J70" i="17"/>
  <c r="I66" i="17"/>
  <c r="H66" i="17"/>
  <c r="H70" i="17"/>
  <c r="G66" i="17"/>
  <c r="G70" i="17"/>
  <c r="F66" i="17"/>
  <c r="F70" i="17"/>
  <c r="E66" i="17"/>
  <c r="D66" i="17"/>
  <c r="C66" i="17"/>
  <c r="BK65" i="17"/>
  <c r="BJ61" i="17"/>
  <c r="BI61" i="17"/>
  <c r="BH61" i="17"/>
  <c r="BG61" i="17"/>
  <c r="BF61" i="17"/>
  <c r="BE61" i="17"/>
  <c r="BD61" i="17"/>
  <c r="BC61" i="17"/>
  <c r="BB61" i="17"/>
  <c r="BA61" i="17"/>
  <c r="AZ61" i="17"/>
  <c r="AY61" i="17"/>
  <c r="AX61" i="17"/>
  <c r="AW61" i="17"/>
  <c r="AV61" i="17"/>
  <c r="AU61" i="17"/>
  <c r="AT61" i="17"/>
  <c r="AS61" i="17"/>
  <c r="AR61" i="17"/>
  <c r="AQ61" i="17"/>
  <c r="AP61" i="17"/>
  <c r="AO61" i="17"/>
  <c r="AN61" i="17"/>
  <c r="AM61" i="17"/>
  <c r="AL61" i="17"/>
  <c r="AK61" i="17"/>
  <c r="AJ61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K60" i="17"/>
  <c r="BK61" i="17"/>
  <c r="BJ56" i="17"/>
  <c r="BH56" i="17"/>
  <c r="BF56" i="17"/>
  <c r="BB56" i="17"/>
  <c r="AZ56" i="17"/>
  <c r="AX56" i="17"/>
  <c r="AT56" i="17"/>
  <c r="AR56" i="17"/>
  <c r="AP56" i="17"/>
  <c r="AL56" i="17"/>
  <c r="AJ56" i="17"/>
  <c r="AH56" i="17"/>
  <c r="AD56" i="17"/>
  <c r="AB56" i="17"/>
  <c r="Z56" i="17"/>
  <c r="V56" i="17"/>
  <c r="T56" i="17"/>
  <c r="R56" i="17"/>
  <c r="N56" i="17"/>
  <c r="L56" i="17"/>
  <c r="J56" i="17"/>
  <c r="F56" i="17"/>
  <c r="D56" i="17"/>
  <c r="BJ55" i="17"/>
  <c r="BI55" i="17"/>
  <c r="BH55" i="17"/>
  <c r="BG55" i="17"/>
  <c r="BF55" i="17"/>
  <c r="BE55" i="17"/>
  <c r="BE56" i="17"/>
  <c r="BD55" i="17"/>
  <c r="BC55" i="17"/>
  <c r="BB55" i="17"/>
  <c r="BA55" i="17"/>
  <c r="BA56" i="17"/>
  <c r="AZ55" i="17"/>
  <c r="AY55" i="17"/>
  <c r="AX55" i="17"/>
  <c r="AW55" i="17"/>
  <c r="AW56" i="17"/>
  <c r="AV55" i="17"/>
  <c r="AV56" i="17"/>
  <c r="AU55" i="17"/>
  <c r="AT55" i="17"/>
  <c r="AS55" i="17"/>
  <c r="AR55" i="17"/>
  <c r="AQ55" i="17"/>
  <c r="AP55" i="17"/>
  <c r="AO55" i="17"/>
  <c r="AO56" i="17"/>
  <c r="AN55" i="17"/>
  <c r="AM55" i="17"/>
  <c r="AL55" i="17"/>
  <c r="AK55" i="17"/>
  <c r="AJ55" i="17"/>
  <c r="AI55" i="17"/>
  <c r="AH55" i="17"/>
  <c r="AG55" i="17"/>
  <c r="AG56" i="17"/>
  <c r="AF55" i="17"/>
  <c r="AE55" i="17"/>
  <c r="AD55" i="17"/>
  <c r="AC55" i="17"/>
  <c r="AB55" i="17"/>
  <c r="AA55" i="17"/>
  <c r="Z55" i="17"/>
  <c r="Y55" i="17"/>
  <c r="Y56" i="17"/>
  <c r="X55" i="17"/>
  <c r="W55" i="17"/>
  <c r="W56" i="17"/>
  <c r="V55" i="17"/>
  <c r="U55" i="17"/>
  <c r="T55" i="17"/>
  <c r="S55" i="17"/>
  <c r="R55" i="17"/>
  <c r="Q55" i="17"/>
  <c r="Q56" i="17"/>
  <c r="P55" i="17"/>
  <c r="O55" i="17"/>
  <c r="N55" i="17"/>
  <c r="M55" i="17"/>
  <c r="M56" i="17"/>
  <c r="L55" i="17"/>
  <c r="K55" i="17"/>
  <c r="J55" i="17"/>
  <c r="I55" i="17"/>
  <c r="I56" i="17"/>
  <c r="H55" i="17"/>
  <c r="H56" i="17"/>
  <c r="G55" i="17"/>
  <c r="BK55" i="17"/>
  <c r="F55" i="17"/>
  <c r="E55" i="17"/>
  <c r="D55" i="17"/>
  <c r="C55" i="17"/>
  <c r="BK54" i="17"/>
  <c r="BK53" i="17"/>
  <c r="BK52" i="17"/>
  <c r="BK51" i="17"/>
  <c r="BK50" i="17"/>
  <c r="BK49" i="17"/>
  <c r="BK48" i="17"/>
  <c r="BK46" i="17"/>
  <c r="BJ46" i="17"/>
  <c r="BI46" i="17"/>
  <c r="BI56" i="17"/>
  <c r="BH46" i="17"/>
  <c r="BG46" i="17"/>
  <c r="BG56" i="17"/>
  <c r="BF46" i="17"/>
  <c r="BE46" i="17"/>
  <c r="BD46" i="17"/>
  <c r="BD56" i="17"/>
  <c r="BC46" i="17"/>
  <c r="BC56" i="17"/>
  <c r="BB46" i="17"/>
  <c r="BA46" i="17"/>
  <c r="AZ46" i="17"/>
  <c r="AY46" i="17"/>
  <c r="AY56" i="17"/>
  <c r="AX46" i="17"/>
  <c r="AW46" i="17"/>
  <c r="AV46" i="17"/>
  <c r="AU46" i="17"/>
  <c r="AU56" i="17"/>
  <c r="AT46" i="17"/>
  <c r="AS46" i="17"/>
  <c r="AS56" i="17"/>
  <c r="AR46" i="17"/>
  <c r="AQ46" i="17"/>
  <c r="AQ56" i="17"/>
  <c r="AP46" i="17"/>
  <c r="AO46" i="17"/>
  <c r="AN46" i="17"/>
  <c r="AN56" i="17"/>
  <c r="AM46" i="17"/>
  <c r="AM56" i="17"/>
  <c r="AL46" i="17"/>
  <c r="AK46" i="17"/>
  <c r="AK56" i="17"/>
  <c r="AJ46" i="17"/>
  <c r="AI46" i="17"/>
  <c r="AI56" i="17"/>
  <c r="AH46" i="17"/>
  <c r="AG46" i="17"/>
  <c r="AF46" i="17"/>
  <c r="AF56" i="17"/>
  <c r="AE46" i="17"/>
  <c r="AE56" i="17"/>
  <c r="AD46" i="17"/>
  <c r="AC46" i="17"/>
  <c r="AC56" i="17"/>
  <c r="AB46" i="17"/>
  <c r="AA46" i="17"/>
  <c r="AA56" i="17"/>
  <c r="Z46" i="17"/>
  <c r="Y46" i="17"/>
  <c r="X46" i="17"/>
  <c r="X56" i="17"/>
  <c r="W46" i="17"/>
  <c r="V46" i="17"/>
  <c r="U46" i="17"/>
  <c r="U56" i="17"/>
  <c r="T46" i="17"/>
  <c r="S46" i="17"/>
  <c r="S56" i="17"/>
  <c r="R46" i="17"/>
  <c r="Q46" i="17"/>
  <c r="P46" i="17"/>
  <c r="P56" i="17"/>
  <c r="O46" i="17"/>
  <c r="O56" i="17"/>
  <c r="N46" i="17"/>
  <c r="M46" i="17"/>
  <c r="L46" i="17"/>
  <c r="K46" i="17"/>
  <c r="K56" i="17"/>
  <c r="J46" i="17"/>
  <c r="I46" i="17"/>
  <c r="H46" i="17"/>
  <c r="G46" i="17"/>
  <c r="G56" i="17"/>
  <c r="F46" i="17"/>
  <c r="E46" i="17"/>
  <c r="E56" i="17"/>
  <c r="D46" i="17"/>
  <c r="C46" i="17"/>
  <c r="C56" i="17"/>
  <c r="BK45" i="17"/>
  <c r="BE41" i="17"/>
  <c r="AW41" i="17"/>
  <c r="AO41" i="17"/>
  <c r="AG41" i="17"/>
  <c r="Y41" i="17"/>
  <c r="Q41" i="17"/>
  <c r="Q80" i="17"/>
  <c r="I41" i="17"/>
  <c r="BJ40" i="17"/>
  <c r="BJ41" i="17"/>
  <c r="BJ80" i="17"/>
  <c r="BI40" i="17"/>
  <c r="BH40" i="17"/>
  <c r="BH41" i="17"/>
  <c r="BH80" i="17"/>
  <c r="BG40" i="17"/>
  <c r="BF40" i="17"/>
  <c r="BE40" i="17"/>
  <c r="BD40" i="17"/>
  <c r="BD41" i="17"/>
  <c r="BD80" i="17"/>
  <c r="BC40" i="17"/>
  <c r="BC41" i="17"/>
  <c r="BB40" i="17"/>
  <c r="BB41" i="17"/>
  <c r="BB80" i="17"/>
  <c r="BA40" i="17"/>
  <c r="AZ40" i="17"/>
  <c r="AZ41" i="17"/>
  <c r="AZ80" i="17"/>
  <c r="AY40" i="17"/>
  <c r="AX40" i="17"/>
  <c r="AW40" i="17"/>
  <c r="AV40" i="17"/>
  <c r="AV41" i="17"/>
  <c r="AV80" i="17"/>
  <c r="AU40" i="17"/>
  <c r="AU41" i="17"/>
  <c r="AT40" i="17"/>
  <c r="AT41" i="17"/>
  <c r="AT80" i="17"/>
  <c r="AS40" i="17"/>
  <c r="AR40" i="17"/>
  <c r="AR41" i="17"/>
  <c r="AR80" i="17"/>
  <c r="AQ40" i="17"/>
  <c r="AP40" i="17"/>
  <c r="AO40" i="17"/>
  <c r="AN40" i="17"/>
  <c r="AN41" i="17"/>
  <c r="AN80" i="17"/>
  <c r="AM40" i="17"/>
  <c r="AM41" i="17"/>
  <c r="AL40" i="17"/>
  <c r="AL41" i="17"/>
  <c r="AL80" i="17"/>
  <c r="AK40" i="17"/>
  <c r="AJ40" i="17"/>
  <c r="AJ41" i="17"/>
  <c r="AJ80" i="17"/>
  <c r="AI40" i="17"/>
  <c r="AH40" i="17"/>
  <c r="AG40" i="17"/>
  <c r="AF40" i="17"/>
  <c r="AF41" i="17"/>
  <c r="AF80" i="17"/>
  <c r="AE40" i="17"/>
  <c r="AE41" i="17"/>
  <c r="AD40" i="17"/>
  <c r="AD41" i="17"/>
  <c r="AD80" i="17"/>
  <c r="AC40" i="17"/>
  <c r="AB40" i="17"/>
  <c r="AB41" i="17"/>
  <c r="AB80" i="17"/>
  <c r="AA40" i="17"/>
  <c r="Z40" i="17"/>
  <c r="Y40" i="17"/>
  <c r="X40" i="17"/>
  <c r="X41" i="17"/>
  <c r="X80" i="17"/>
  <c r="W40" i="17"/>
  <c r="W41" i="17"/>
  <c r="V40" i="17"/>
  <c r="V41" i="17"/>
  <c r="V80" i="17"/>
  <c r="U40" i="17"/>
  <c r="T40" i="17"/>
  <c r="T41" i="17"/>
  <c r="T80" i="17"/>
  <c r="S40" i="17"/>
  <c r="R40" i="17"/>
  <c r="Q40" i="17"/>
  <c r="P40" i="17"/>
  <c r="P41" i="17"/>
  <c r="P80" i="17"/>
  <c r="O40" i="17"/>
  <c r="O41" i="17"/>
  <c r="N40" i="17"/>
  <c r="N41" i="17"/>
  <c r="N80" i="17"/>
  <c r="M40" i="17"/>
  <c r="L40" i="17"/>
  <c r="L41" i="17"/>
  <c r="L80" i="17"/>
  <c r="K40" i="17"/>
  <c r="J40" i="17"/>
  <c r="I40" i="17"/>
  <c r="H40" i="17"/>
  <c r="H41" i="17"/>
  <c r="H80" i="17"/>
  <c r="G40" i="17"/>
  <c r="G41" i="17"/>
  <c r="G80" i="17"/>
  <c r="F40" i="17"/>
  <c r="BK40" i="17"/>
  <c r="BK41" i="17"/>
  <c r="E40" i="17"/>
  <c r="D40" i="17"/>
  <c r="D41" i="17"/>
  <c r="D80" i="17"/>
  <c r="C40" i="17"/>
  <c r="BK39" i="17"/>
  <c r="BK38" i="17"/>
  <c r="BK37" i="17"/>
  <c r="BK36" i="17"/>
  <c r="BK35" i="17"/>
  <c r="BK34" i="17"/>
  <c r="BK33" i="17"/>
  <c r="BJ31" i="17"/>
  <c r="BI31" i="17"/>
  <c r="BH31" i="17"/>
  <c r="BG31" i="17"/>
  <c r="BF31" i="17"/>
  <c r="BF41" i="17"/>
  <c r="BF80" i="17"/>
  <c r="BE31" i="17"/>
  <c r="BD31" i="17"/>
  <c r="BC31" i="17"/>
  <c r="BB31" i="17"/>
  <c r="BA31" i="17"/>
  <c r="AZ31" i="17"/>
  <c r="AY31" i="17"/>
  <c r="AX31" i="17"/>
  <c r="AX41" i="17"/>
  <c r="AX80" i="17"/>
  <c r="AW31" i="17"/>
  <c r="AV31" i="17"/>
  <c r="AU31" i="17"/>
  <c r="AT31" i="17"/>
  <c r="AS31" i="17"/>
  <c r="AR31" i="17"/>
  <c r="AQ31" i="17"/>
  <c r="AP31" i="17"/>
  <c r="AP41" i="17"/>
  <c r="AP80" i="17"/>
  <c r="AO31" i="17"/>
  <c r="AN31" i="17"/>
  <c r="AM31" i="17"/>
  <c r="AL31" i="17"/>
  <c r="AK31" i="17"/>
  <c r="AJ31" i="17"/>
  <c r="AI31" i="17"/>
  <c r="AH31" i="17"/>
  <c r="AH41" i="17"/>
  <c r="AH80" i="17"/>
  <c r="AG31" i="17"/>
  <c r="AF31" i="17"/>
  <c r="AE31" i="17"/>
  <c r="AD31" i="17"/>
  <c r="AC31" i="17"/>
  <c r="AB31" i="17"/>
  <c r="AA31" i="17"/>
  <c r="Z31" i="17"/>
  <c r="Z41" i="17"/>
  <c r="Z80" i="17"/>
  <c r="Y31" i="17"/>
  <c r="X31" i="17"/>
  <c r="W31" i="17"/>
  <c r="V31" i="17"/>
  <c r="U31" i="17"/>
  <c r="T31" i="17"/>
  <c r="S31" i="17"/>
  <c r="R31" i="17"/>
  <c r="R41" i="17"/>
  <c r="R80" i="17"/>
  <c r="Q31" i="17"/>
  <c r="P31" i="17"/>
  <c r="O31" i="17"/>
  <c r="N31" i="17"/>
  <c r="M31" i="17"/>
  <c r="L31" i="17"/>
  <c r="K31" i="17"/>
  <c r="J31" i="17"/>
  <c r="J41" i="17"/>
  <c r="J80" i="17"/>
  <c r="I31" i="17"/>
  <c r="H31" i="17"/>
  <c r="G31" i="17"/>
  <c r="F31" i="17"/>
  <c r="E31" i="17"/>
  <c r="D31" i="17"/>
  <c r="C31" i="17"/>
  <c r="BK30" i="17"/>
  <c r="BK31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L28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K27" i="17"/>
  <c r="BK28" i="17"/>
  <c r="BJ25" i="17"/>
  <c r="BI25" i="17"/>
  <c r="BH25" i="17"/>
  <c r="BG25" i="17"/>
  <c r="BF25" i="17"/>
  <c r="BE25" i="17"/>
  <c r="BD25" i="17"/>
  <c r="BC25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K24" i="17"/>
  <c r="BK23" i="17"/>
  <c r="BK22" i="17"/>
  <c r="BK21" i="17"/>
  <c r="BK20" i="17"/>
  <c r="BK19" i="17"/>
  <c r="BK18" i="17"/>
  <c r="BK17" i="17"/>
  <c r="BK16" i="17"/>
  <c r="BK15" i="17"/>
  <c r="BK25" i="17"/>
  <c r="BK13" i="17"/>
  <c r="BJ13" i="17"/>
  <c r="BI13" i="17"/>
  <c r="BI41" i="17"/>
  <c r="BI80" i="17"/>
  <c r="BH13" i="17"/>
  <c r="BG13" i="17"/>
  <c r="BF13" i="17"/>
  <c r="BE13" i="17"/>
  <c r="BD13" i="17"/>
  <c r="BC13" i="17"/>
  <c r="BB13" i="17"/>
  <c r="BA13" i="17"/>
  <c r="BA41" i="17"/>
  <c r="AZ13" i="17"/>
  <c r="AY13" i="17"/>
  <c r="AX13" i="17"/>
  <c r="AW13" i="17"/>
  <c r="AV13" i="17"/>
  <c r="AU13" i="17"/>
  <c r="AT13" i="17"/>
  <c r="AS13" i="17"/>
  <c r="AS41" i="17"/>
  <c r="AS80" i="17"/>
  <c r="AR13" i="17"/>
  <c r="AQ13" i="17"/>
  <c r="AP13" i="17"/>
  <c r="AO13" i="17"/>
  <c r="AN13" i="17"/>
  <c r="AM13" i="17"/>
  <c r="AL13" i="17"/>
  <c r="AK13" i="17"/>
  <c r="AK41" i="17"/>
  <c r="AK80" i="17"/>
  <c r="AJ13" i="17"/>
  <c r="AI13" i="17"/>
  <c r="AH13" i="17"/>
  <c r="AG13" i="17"/>
  <c r="AF13" i="17"/>
  <c r="AE13" i="17"/>
  <c r="AD13" i="17"/>
  <c r="AC13" i="17"/>
  <c r="AC41" i="17"/>
  <c r="AC80" i="17"/>
  <c r="AB13" i="17"/>
  <c r="AA13" i="17"/>
  <c r="Z13" i="17"/>
  <c r="Y13" i="17"/>
  <c r="X13" i="17"/>
  <c r="W13" i="17"/>
  <c r="V13" i="17"/>
  <c r="U13" i="17"/>
  <c r="U41" i="17"/>
  <c r="U80" i="17"/>
  <c r="T13" i="17"/>
  <c r="S13" i="17"/>
  <c r="R13" i="17"/>
  <c r="Q13" i="17"/>
  <c r="P13" i="17"/>
  <c r="O13" i="17"/>
  <c r="N13" i="17"/>
  <c r="M13" i="17"/>
  <c r="M41" i="17"/>
  <c r="L13" i="17"/>
  <c r="K13" i="17"/>
  <c r="J13" i="17"/>
  <c r="I13" i="17"/>
  <c r="H13" i="17"/>
  <c r="G13" i="17"/>
  <c r="F13" i="17"/>
  <c r="E13" i="17"/>
  <c r="E41" i="17"/>
  <c r="E80" i="17"/>
  <c r="D13" i="17"/>
  <c r="C13" i="17"/>
  <c r="BK12" i="17"/>
  <c r="BK10" i="17"/>
  <c r="BJ10" i="17"/>
  <c r="BI10" i="17"/>
  <c r="BH10" i="17"/>
  <c r="BG10" i="17"/>
  <c r="BG41" i="17"/>
  <c r="BG80" i="17"/>
  <c r="BF10" i="17"/>
  <c r="BE10" i="17"/>
  <c r="BD10" i="17"/>
  <c r="BC10" i="17"/>
  <c r="BB10" i="17"/>
  <c r="BA10" i="17"/>
  <c r="AZ10" i="17"/>
  <c r="AY10" i="17"/>
  <c r="AY41" i="17"/>
  <c r="AY80" i="17"/>
  <c r="AX10" i="17"/>
  <c r="AW10" i="17"/>
  <c r="AV10" i="17"/>
  <c r="AU10" i="17"/>
  <c r="AT10" i="17"/>
  <c r="AS10" i="17"/>
  <c r="AR10" i="17"/>
  <c r="AQ10" i="17"/>
  <c r="AQ41" i="17"/>
  <c r="AQ80" i="17"/>
  <c r="AP10" i="17"/>
  <c r="AO10" i="17"/>
  <c r="AN10" i="17"/>
  <c r="AM10" i="17"/>
  <c r="AL10" i="17"/>
  <c r="AK10" i="17"/>
  <c r="AJ10" i="17"/>
  <c r="AI10" i="17"/>
  <c r="AI41" i="17"/>
  <c r="AI80" i="17"/>
  <c r="AH10" i="17"/>
  <c r="AG10" i="17"/>
  <c r="AF10" i="17"/>
  <c r="AE10" i="17"/>
  <c r="AD10" i="17"/>
  <c r="AC10" i="17"/>
  <c r="AB10" i="17"/>
  <c r="AA10" i="17"/>
  <c r="AA41" i="17"/>
  <c r="AA80" i="17"/>
  <c r="Z10" i="17"/>
  <c r="Y10" i="17"/>
  <c r="X10" i="17"/>
  <c r="W10" i="17"/>
  <c r="V10" i="17"/>
  <c r="U10" i="17"/>
  <c r="T10" i="17"/>
  <c r="S10" i="17"/>
  <c r="S41" i="17"/>
  <c r="S80" i="17"/>
  <c r="R10" i="17"/>
  <c r="Q10" i="17"/>
  <c r="P10" i="17"/>
  <c r="O10" i="17"/>
  <c r="N10" i="17"/>
  <c r="M10" i="17"/>
  <c r="L10" i="17"/>
  <c r="K10" i="17"/>
  <c r="K41" i="17"/>
  <c r="K80" i="17"/>
  <c r="J10" i="17"/>
  <c r="I10" i="17"/>
  <c r="H10" i="17"/>
  <c r="G10" i="17"/>
  <c r="F10" i="17"/>
  <c r="E10" i="17"/>
  <c r="D10" i="17"/>
  <c r="C10" i="17"/>
  <c r="C41" i="17"/>
  <c r="C80" i="17"/>
  <c r="BK9" i="17"/>
  <c r="BK8" i="17"/>
  <c r="O80" i="17"/>
  <c r="W80" i="17"/>
  <c r="AE80" i="17"/>
  <c r="AM80" i="17"/>
  <c r="AU80" i="17"/>
  <c r="BC80" i="17"/>
  <c r="I80" i="17"/>
  <c r="M80" i="17"/>
  <c r="BA80" i="17"/>
  <c r="Y80" i="17"/>
  <c r="AG80" i="17"/>
  <c r="AO80" i="17"/>
  <c r="BK56" i="17"/>
  <c r="AW80" i="17"/>
  <c r="BK80" i="17"/>
  <c r="BE80" i="17"/>
  <c r="F41" i="17"/>
  <c r="F80" i="17"/>
</calcChain>
</file>

<file path=xl/sharedStrings.xml><?xml version="1.0" encoding="utf-8"?>
<sst xmlns="http://schemas.openxmlformats.org/spreadsheetml/2006/main" count="167" uniqueCount="130">
  <si>
    <t>Sl. No.</t>
  </si>
  <si>
    <t>Scheme Category/ Scheme Name</t>
  </si>
  <si>
    <t>HSBC Mutual Fund: Monthly Average Assets Under Management (AUM) for the month of Feb 2021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</si>
  <si>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</si>
  <si>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</si>
  <si>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</si>
  <si>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</si>
  <si>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</si>
  <si>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</si>
  <si>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</si>
  <si>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</si>
  <si>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</si>
  <si>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</si>
  <si>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</si>
  <si>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</si>
  <si>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Cash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</si>
  <si>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</si>
  <si>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</si>
  <si>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</si>
  <si>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</si>
  <si>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</si>
  <si>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</si>
  <si>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</si>
  <si>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</si>
  <si>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</si>
  <si>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</si>
  <si>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</si>
  <si>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</si>
  <si>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</si>
  <si>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</si>
  <si>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</si>
  <si>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</si>
  <si>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</si>
  <si>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</si>
  <si>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</si>
  <si>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</si>
  <si>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</si>
  <si>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</si>
  <si>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</si>
  <si>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</si>
  <si>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</si>
  <si>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</si>
  <si>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</si>
  <si>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Debt Fund</t>
  </si>
  <si>
    <t>HSBC Flexi Debt Fund</t>
  </si>
  <si>
    <t>HSBC Low Duration Fund</t>
  </si>
  <si>
    <t>HSBC Regular Savings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</si>
  <si>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</si>
  <si>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</si>
  <si>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</si>
  <si>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</si>
  <si>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</si>
  <si>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</si>
  <si>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</si>
  <si>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</si>
  <si>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</si>
  <si>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Others</t>
  </si>
  <si>
    <t>HSBC Equity Hybrid Fund</t>
  </si>
  <si>
    <t>HSBC Infrastructure Equity Fund</t>
  </si>
  <si>
    <t>HSBC Large and Midcap Equity Fund</t>
  </si>
  <si>
    <t>HSBC Large Cap Equity Fund</t>
  </si>
  <si>
    <t>HSBC Flexi Cap Fund</t>
  </si>
  <si>
    <t>HSBC Small Cap Equity Fund</t>
  </si>
  <si>
    <t>HSBC Focused Equity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</si>
  <si>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</si>
  <si>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</si>
  <si>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</si>
  <si>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</si>
  <si>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</si>
  <si>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</si>
  <si>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</si>
  <si>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</si>
  <si>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</si>
  <si>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</si>
  <si>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</si>
  <si>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</si>
  <si>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</si>
  <si>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Brazil Fund</t>
  </si>
  <si>
    <t>HSBC Global Consumer Opportunities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</si>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</sst>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06">
    <xf numFmtId="0" fontId="0" fillId="0" borderId="0" xfId="0"/>
    <xf numFmtId="0" fontId="4" fillId="0" borderId="0" xfId="2" applyFont="1"/>
    <xf numFmtId="0" fontId="2" fillId="0" borderId="0" xfId="0" applyFont="1" applyBorder="1"/>
    <xf numFmtId="0" fontId="5" fillId="0" borderId="0" xfId="2" applyFont="1"/>
    <xf numFmtId="0" fontId="5" fillId="0" borderId="1" xfId="2" applyNumberFormat="1" applyFont="1" applyFill="1" applyBorder="1" applyAlignment="1">
      <alignment horizontal="center" wrapText="1"/>
    </xf>
    <xf numFmtId="0" fontId="5" fillId="0" borderId="2" xfId="2" applyNumberFormat="1" applyFont="1" applyFill="1" applyBorder="1" applyAlignment="1">
      <alignment horizontal="center" wrapText="1"/>
    </xf>
    <xf numFmtId="0" fontId="5" fillId="0" borderId="3" xfId="2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2" fontId="5" fillId="0" borderId="6" xfId="2" applyNumberFormat="1" applyFont="1" applyFill="1" applyBorder="1"/>
    <xf numFmtId="0" fontId="2" fillId="0" borderId="7" xfId="0" applyFont="1" applyBorder="1"/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4" fontId="1" fillId="0" borderId="4" xfId="0" applyNumberFormat="1" applyFont="1" applyBorder="1"/>
    <xf numFmtId="0" fontId="8" fillId="0" borderId="4" xfId="0" applyFont="1" applyBorder="1"/>
    <xf numFmtId="0" fontId="8" fillId="0" borderId="5" xfId="0" applyFont="1" applyBorder="1" applyAlignment="1">
      <alignment wrapText="1"/>
    </xf>
    <xf numFmtId="0" fontId="9" fillId="0" borderId="0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4" fontId="0" fillId="0" borderId="8" xfId="0" applyNumberFormat="1" applyBorder="1"/>
    <xf numFmtId="0" fontId="1" fillId="0" borderId="9" xfId="0" applyFont="1" applyBorder="1" applyAlignment="1">
      <alignment horizontal="right" wrapText="1"/>
    </xf>
    <xf numFmtId="4" fontId="2" fillId="0" borderId="4" xfId="0" applyNumberFormat="1" applyFont="1" applyBorder="1"/>
    <xf numFmtId="0" fontId="2" fillId="0" borderId="10" xfId="0" applyFont="1" applyBorder="1"/>
    <xf numFmtId="0" fontId="1" fillId="0" borderId="5" xfId="0" applyFont="1" applyBorder="1" applyAlignment="1">
      <alignment horizontal="left" wrapText="1"/>
    </xf>
    <xf numFmtId="4" fontId="8" fillId="0" borderId="2" xfId="0" applyNumberFormat="1" applyFont="1" applyBorder="1"/>
    <xf numFmtId="4" fontId="2" fillId="0" borderId="5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10" fillId="0" borderId="0" xfId="0" applyFont="1" applyBorder="1"/>
    <xf numFmtId="2" fontId="9" fillId="0" borderId="9" xfId="2" applyNumberFormat="1" applyFont="1" applyFill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0" fontId="0" fillId="0" borderId="1" xfId="0" applyBorder="1"/>
    <xf numFmtId="2" fontId="5" fillId="0" borderId="1" xfId="2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1" fillId="0" borderId="1" xfId="1" applyFont="1" applyBorder="1"/>
    <xf numFmtId="4" fontId="8" fillId="0" borderId="4" xfId="0" applyNumberFormat="1" applyFont="1" applyBorder="1"/>
    <xf numFmtId="0" fontId="0" fillId="0" borderId="5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3" fillId="0" borderId="4" xfId="0" applyNumberFormat="1" applyFont="1" applyBorder="1"/>
    <xf numFmtId="0" fontId="3" fillId="0" borderId="5" xfId="0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2" fontId="3" fillId="0" borderId="17" xfId="0" applyNumberFormat="1" applyFont="1" applyFill="1" applyBorder="1" applyAlignment="1" applyProtection="1">
      <alignment horizontal="right" vertical="top" wrapText="1" readingOrder="1"/>
      <protection locked="0"/>
    </xf>
    <xf numFmtId="4" fontId="3" fillId="0" borderId="17" xfId="0" applyNumberFormat="1" applyFont="1" applyFill="1" applyBorder="1" applyAlignment="1" applyProtection="1">
      <alignment horizontal="right" vertical="center" wrapText="1" readingOrder="1"/>
    </xf>
    <xf numFmtId="4" fontId="3" fillId="0" borderId="5" xfId="0" applyNumberFormat="1" applyFont="1" applyBorder="1" applyAlignment="1">
      <alignment horizontal="right"/>
    </xf>
    <xf numFmtId="0" fontId="3" fillId="0" borderId="17" xfId="0" applyNumberFormat="1" applyFont="1" applyFill="1" applyBorder="1" applyAlignment="1" applyProtection="1">
      <alignment horizontal="left" vertical="center" wrapText="1" readingOrder="1"/>
    </xf>
    <xf numFmtId="4" fontId="1" fillId="0" borderId="1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9" fontId="12" fillId="0" borderId="19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20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2" fontId="5" fillId="0" borderId="21" xfId="2" applyNumberFormat="1" applyFont="1" applyFill="1" applyBorder="1" applyAlignment="1">
      <alignment horizontal="center" vertical="top" wrapText="1"/>
    </xf>
    <xf numFmtId="2" fontId="5" fillId="0" borderId="22" xfId="2" applyNumberFormat="1" applyFont="1" applyFill="1" applyBorder="1" applyAlignment="1">
      <alignment horizontal="center" vertical="top" wrapText="1"/>
    </xf>
    <xf numFmtId="2" fontId="5" fillId="0" borderId="23" xfId="2" applyNumberFormat="1" applyFont="1" applyFill="1" applyBorder="1" applyAlignment="1">
      <alignment horizontal="center" vertical="top" wrapText="1"/>
    </xf>
    <xf numFmtId="3" fontId="5" fillId="0" borderId="24" xfId="2" applyNumberFormat="1" applyFont="1" applyFill="1" applyBorder="1" applyAlignment="1">
      <alignment horizontal="center" vertical="center" wrapText="1"/>
    </xf>
    <xf numFmtId="3" fontId="5" fillId="0" borderId="25" xfId="2" applyNumberFormat="1" applyFont="1" applyFill="1" applyBorder="1" applyAlignment="1">
      <alignment horizontal="center" vertical="center" wrapText="1"/>
    </xf>
    <xf numFmtId="3" fontId="5" fillId="0" borderId="26" xfId="2" applyNumberFormat="1" applyFont="1" applyFill="1" applyBorder="1" applyAlignment="1">
      <alignment horizontal="center" vertical="center" wrapText="1"/>
    </xf>
    <xf numFmtId="2" fontId="5" fillId="0" borderId="21" xfId="2" applyNumberFormat="1" applyFont="1" applyFill="1" applyBorder="1" applyAlignment="1">
      <alignment horizontal="center"/>
    </xf>
    <xf numFmtId="2" fontId="5" fillId="0" borderId="22" xfId="2" applyNumberFormat="1" applyFont="1" applyFill="1" applyBorder="1" applyAlignment="1">
      <alignment horizontal="center"/>
    </xf>
    <xf numFmtId="2" fontId="5" fillId="0" borderId="23" xfId="2" applyNumberFormat="1" applyFont="1" applyFill="1" applyBorder="1" applyAlignment="1">
      <alignment horizontal="center"/>
    </xf>
    <xf numFmtId="2" fontId="5" fillId="0" borderId="27" xfId="2" applyNumberFormat="1" applyFont="1" applyFill="1" applyBorder="1" applyAlignment="1">
      <alignment horizontal="center" vertical="top" wrapText="1"/>
    </xf>
    <xf numFmtId="2" fontId="5" fillId="0" borderId="28" xfId="2" applyNumberFormat="1" applyFont="1" applyFill="1" applyBorder="1" applyAlignment="1">
      <alignment horizontal="center" vertical="top" wrapText="1"/>
    </xf>
    <xf numFmtId="2" fontId="5" fillId="0" borderId="29" xfId="2" applyNumberFormat="1" applyFont="1" applyFill="1" applyBorder="1" applyAlignment="1">
      <alignment horizontal="center" vertical="top" wrapText="1"/>
    </xf>
    <xf numFmtId="2" fontId="5" fillId="0" borderId="30" xfId="2" applyNumberFormat="1" applyFont="1" applyFill="1" applyBorder="1" applyAlignment="1">
      <alignment horizontal="center" vertical="top" wrapText="1"/>
    </xf>
    <xf numFmtId="2" fontId="5" fillId="0" borderId="31" xfId="2" applyNumberFormat="1" applyFont="1" applyFill="1" applyBorder="1" applyAlignment="1">
      <alignment horizontal="center" vertical="top" wrapText="1"/>
    </xf>
    <xf numFmtId="2" fontId="5" fillId="0" borderId="20" xfId="2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7"/>
  <sheetViews>
    <sheetView tabSelected="1" zoomScaleNormal="100" workbookViewId="0">
      <pane xSplit="2" ySplit="1" topLeftCell="C2" activePane="bottomRight" state="frozen"/>
      <selection activeCell="F20" sqref="F20"/>
      <selection pane="bottomLeft" activeCell="F20" sqref="F20"/>
      <selection pane="topRight" activeCell="F20" sqref="F20"/>
      <selection pane="bottomRight" activeCell="B1" sqref="B1:B5"/>
    </sheetView>
  </sheetViews>
  <sheetFormatPr defaultRowHeight="12.75"/>
  <cols>
    <col min="1" max="1" width="7" style="15" bestFit="1" customWidth="1"/>
    <col min="2" max="2" width="44" style="15" bestFit="1" customWidth="1"/>
    <col min="3" max="3" width="4.5703125" style="15" customWidth="1"/>
    <col min="4" max="4" width="6.5703125" style="15" customWidth="1"/>
    <col min="5" max="7" width="4.5703125" style="15" customWidth="1"/>
    <col min="8" max="8" width="5.5703125" style="15" customWidth="1"/>
    <col min="9" max="10" width="8.140625" style="15" customWidth="1"/>
    <col min="11" max="11" width="4.5703125" style="15" customWidth="1"/>
    <col min="12" max="12" width="6.85546875" style="15" customWidth="1"/>
    <col min="13" max="17" width="4.5703125" style="15" customWidth="1"/>
    <col min="18" max="18" width="5.5703125" style="15" bestFit="1" customWidth="1"/>
    <col min="19" max="20" width="6.5703125" style="15" customWidth="1"/>
    <col min="21" max="21" width="4.5703125" style="15" customWidth="1"/>
    <col min="22" max="22" width="5.5703125" style="15" customWidth="1"/>
    <col min="23" max="23" width="4.5703125" style="15" customWidth="1"/>
    <col min="24" max="24" width="6.5703125" style="15" customWidth="1"/>
    <col min="25" max="27" width="4.5703125" style="15" customWidth="1"/>
    <col min="28" max="28" width="6.5703125" style="15" customWidth="1"/>
    <col min="29" max="29" width="5.5703125" style="15" customWidth="1"/>
    <col min="30" max="31" width="4.5703125" style="15" customWidth="1"/>
    <col min="32" max="32" width="8.140625" style="15" customWidth="1"/>
    <col min="33" max="37" width="4.5703125" style="15" customWidth="1"/>
    <col min="38" max="38" width="5.5703125" style="15" customWidth="1"/>
    <col min="39" max="41" width="4.5703125" style="15" customWidth="1"/>
    <col min="42" max="42" width="6.5703125" style="15" bestFit="1" customWidth="1"/>
    <col min="43" max="47" width="4.5703125" style="15" customWidth="1"/>
    <col min="48" max="48" width="6.5703125" style="15" customWidth="1"/>
    <col min="49" max="49" width="8.140625" style="15" customWidth="1"/>
    <col min="50" max="51" width="4.5703125" style="15" customWidth="1"/>
    <col min="52" max="52" width="6.5703125" style="34" customWidth="1"/>
    <col min="53" max="57" width="4.5703125" style="15" customWidth="1"/>
    <col min="58" max="59" width="6.5703125" style="15" customWidth="1"/>
    <col min="60" max="60" width="5.5703125" style="15" customWidth="1"/>
    <col min="61" max="61" width="4.5703125" style="15" customWidth="1"/>
    <col min="62" max="62" width="5.5703125" style="15" customWidth="1"/>
    <col min="63" max="63" width="13.42578125" style="15" bestFit="1" customWidth="1"/>
    <col min="64" max="16384" width="9.140625" style="15"/>
  </cols>
  <sheetData>
    <row r="1" spans="1:63" s="1" customFormat="1" ht="15.75" thickBot="1">
      <c r="A1" s="81" t="s">
        <v>0</v>
      </c>
      <c r="B1" s="83" t="s">
        <v>1</v>
      </c>
      <c r="C1" s="85" t="s">
        <v>2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7"/>
    </row>
    <row r="2" spans="1:63" s="1" customFormat="1" ht="15.75" customHeight="1" thickBot="1">
      <c r="A2" s="82"/>
      <c r="B2" s="84"/>
      <c r="C2" s="85" t="s">
        <v>3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5" t="s">
        <v>4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7"/>
      <c r="AQ2" s="85" t="s">
        <v>5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7"/>
      <c r="BK2" s="88" t="s">
        <v>6</v>
      </c>
    </row>
    <row r="3" spans="1:63" s="3" customFormat="1" ht="15.75" customHeight="1" thickBot="1">
      <c r="A3" s="82"/>
      <c r="B3" s="84"/>
      <c r="C3" s="91" t="s">
        <v>7</v>
      </c>
      <c r="D3" s="92"/>
      <c r="E3" s="92"/>
      <c r="F3" s="92"/>
      <c r="G3" s="92"/>
      <c r="H3" s="92"/>
      <c r="I3" s="92"/>
      <c r="J3" s="92"/>
      <c r="K3" s="92"/>
      <c r="L3" s="93"/>
      <c r="M3" s="91" t="s">
        <v>8</v>
      </c>
      <c r="N3" s="92"/>
      <c r="O3" s="92"/>
      <c r="P3" s="92"/>
      <c r="Q3" s="92"/>
      <c r="R3" s="92"/>
      <c r="S3" s="92"/>
      <c r="T3" s="92"/>
      <c r="U3" s="92"/>
      <c r="V3" s="93"/>
      <c r="W3" s="91" t="s">
        <v>7</v>
      </c>
      <c r="X3" s="92"/>
      <c r="Y3" s="92"/>
      <c r="Z3" s="92"/>
      <c r="AA3" s="92"/>
      <c r="AB3" s="92"/>
      <c r="AC3" s="92"/>
      <c r="AD3" s="92"/>
      <c r="AE3" s="92"/>
      <c r="AF3" s="93"/>
      <c r="AG3" s="91" t="s">
        <v>8</v>
      </c>
      <c r="AH3" s="92"/>
      <c r="AI3" s="92"/>
      <c r="AJ3" s="92"/>
      <c r="AK3" s="92"/>
      <c r="AL3" s="92"/>
      <c r="AM3" s="92"/>
      <c r="AN3" s="92"/>
      <c r="AO3" s="92"/>
      <c r="AP3" s="93"/>
      <c r="AQ3" s="91" t="s">
        <v>7</v>
      </c>
      <c r="AR3" s="92"/>
      <c r="AS3" s="92"/>
      <c r="AT3" s="92"/>
      <c r="AU3" s="92"/>
      <c r="AV3" s="92"/>
      <c r="AW3" s="92"/>
      <c r="AX3" s="92"/>
      <c r="AY3" s="92"/>
      <c r="AZ3" s="93"/>
      <c r="BA3" s="91" t="s">
        <v>8</v>
      </c>
      <c r="BB3" s="92"/>
      <c r="BC3" s="92"/>
      <c r="BD3" s="92"/>
      <c r="BE3" s="92"/>
      <c r="BF3" s="92"/>
      <c r="BG3" s="92"/>
      <c r="BH3" s="92"/>
      <c r="BI3" s="92"/>
      <c r="BJ3" s="93"/>
      <c r="BK3" s="89"/>
    </row>
    <row r="4" spans="1:63" s="3" customFormat="1" ht="15" customHeight="1">
      <c r="A4" s="82"/>
      <c r="B4" s="84"/>
      <c r="C4" s="97" t="s">
        <v>9</v>
      </c>
      <c r="D4" s="98"/>
      <c r="E4" s="98"/>
      <c r="F4" s="98"/>
      <c r="G4" s="99"/>
      <c r="H4" s="94" t="s">
        <v>10</v>
      </c>
      <c r="I4" s="95"/>
      <c r="J4" s="95"/>
      <c r="K4" s="95"/>
      <c r="L4" s="96"/>
      <c r="M4" s="97" t="s">
        <v>9</v>
      </c>
      <c r="N4" s="98"/>
      <c r="O4" s="98"/>
      <c r="P4" s="98"/>
      <c r="Q4" s="99"/>
      <c r="R4" s="94" t="s">
        <v>10</v>
      </c>
      <c r="S4" s="95"/>
      <c r="T4" s="95"/>
      <c r="U4" s="95"/>
      <c r="V4" s="96"/>
      <c r="W4" s="97" t="s">
        <v>9</v>
      </c>
      <c r="X4" s="98"/>
      <c r="Y4" s="98"/>
      <c r="Z4" s="98"/>
      <c r="AA4" s="99"/>
      <c r="AB4" s="94" t="s">
        <v>10</v>
      </c>
      <c r="AC4" s="95"/>
      <c r="AD4" s="95"/>
      <c r="AE4" s="95"/>
      <c r="AF4" s="96"/>
      <c r="AG4" s="97" t="s">
        <v>9</v>
      </c>
      <c r="AH4" s="98"/>
      <c r="AI4" s="98"/>
      <c r="AJ4" s="98"/>
      <c r="AK4" s="99"/>
      <c r="AL4" s="94" t="s">
        <v>10</v>
      </c>
      <c r="AM4" s="95"/>
      <c r="AN4" s="95"/>
      <c r="AO4" s="95"/>
      <c r="AP4" s="96"/>
      <c r="AQ4" s="97" t="s">
        <v>9</v>
      </c>
      <c r="AR4" s="98"/>
      <c r="AS4" s="98"/>
      <c r="AT4" s="98"/>
      <c r="AU4" s="99"/>
      <c r="AV4" s="94" t="s">
        <v>10</v>
      </c>
      <c r="AW4" s="95"/>
      <c r="AX4" s="95"/>
      <c r="AY4" s="95"/>
      <c r="AZ4" s="96"/>
      <c r="BA4" s="97" t="s">
        <v>9</v>
      </c>
      <c r="BB4" s="98"/>
      <c r="BC4" s="98"/>
      <c r="BD4" s="98"/>
      <c r="BE4" s="99"/>
      <c r="BF4" s="94" t="s">
        <v>10</v>
      </c>
      <c r="BG4" s="95"/>
      <c r="BH4" s="95"/>
      <c r="BI4" s="95"/>
      <c r="BJ4" s="96"/>
      <c r="BK4" s="89"/>
    </row>
    <row r="5" spans="1:63" s="3" customFormat="1" ht="15" customHeight="1">
      <c r="A5" s="82"/>
      <c r="B5" s="84"/>
      <c r="C5" s="5">
        <v>1</v>
      </c>
      <c r="D5" s="4">
        <v>2</v>
      </c>
      <c r="E5" s="4">
        <v>3</v>
      </c>
      <c r="F5" s="4">
        <v>4</v>
      </c>
      <c r="G5" s="6">
        <v>5</v>
      </c>
      <c r="H5" s="5">
        <v>1</v>
      </c>
      <c r="I5" s="4">
        <v>2</v>
      </c>
      <c r="J5" s="4">
        <v>3</v>
      </c>
      <c r="K5" s="4">
        <v>4</v>
      </c>
      <c r="L5" s="6">
        <v>5</v>
      </c>
      <c r="M5" s="5">
        <v>1</v>
      </c>
      <c r="N5" s="4">
        <v>2</v>
      </c>
      <c r="O5" s="4">
        <v>3</v>
      </c>
      <c r="P5" s="4">
        <v>4</v>
      </c>
      <c r="Q5" s="6">
        <v>5</v>
      </c>
      <c r="R5" s="5">
        <v>1</v>
      </c>
      <c r="S5" s="4">
        <v>2</v>
      </c>
      <c r="T5" s="4">
        <v>3</v>
      </c>
      <c r="U5" s="4">
        <v>4</v>
      </c>
      <c r="V5" s="6">
        <v>5</v>
      </c>
      <c r="W5" s="5">
        <v>1</v>
      </c>
      <c r="X5" s="4">
        <v>2</v>
      </c>
      <c r="Y5" s="4">
        <v>3</v>
      </c>
      <c r="Z5" s="4">
        <v>4</v>
      </c>
      <c r="AA5" s="6">
        <v>5</v>
      </c>
      <c r="AB5" s="5">
        <v>1</v>
      </c>
      <c r="AC5" s="4">
        <v>2</v>
      </c>
      <c r="AD5" s="4">
        <v>3</v>
      </c>
      <c r="AE5" s="4">
        <v>4</v>
      </c>
      <c r="AF5" s="6">
        <v>5</v>
      </c>
      <c r="AG5" s="5">
        <v>1</v>
      </c>
      <c r="AH5" s="4">
        <v>2</v>
      </c>
      <c r="AI5" s="4">
        <v>3</v>
      </c>
      <c r="AJ5" s="4">
        <v>4</v>
      </c>
      <c r="AK5" s="6">
        <v>5</v>
      </c>
      <c r="AL5" s="5">
        <v>1</v>
      </c>
      <c r="AM5" s="4">
        <v>2</v>
      </c>
      <c r="AN5" s="4">
        <v>3</v>
      </c>
      <c r="AO5" s="4">
        <v>4</v>
      </c>
      <c r="AP5" s="6">
        <v>5</v>
      </c>
      <c r="AQ5" s="5">
        <v>1</v>
      </c>
      <c r="AR5" s="4">
        <v>2</v>
      </c>
      <c r="AS5" s="4">
        <v>3</v>
      </c>
      <c r="AT5" s="4">
        <v>4</v>
      </c>
      <c r="AU5" s="6">
        <v>5</v>
      </c>
      <c r="AV5" s="5">
        <v>1</v>
      </c>
      <c r="AW5" s="4">
        <v>2</v>
      </c>
      <c r="AX5" s="4">
        <v>3</v>
      </c>
      <c r="AY5" s="4">
        <v>4</v>
      </c>
      <c r="AZ5" s="6">
        <v>5</v>
      </c>
      <c r="BA5" s="5">
        <v>1</v>
      </c>
      <c r="BB5" s="4">
        <v>2</v>
      </c>
      <c r="BC5" s="4">
        <v>3</v>
      </c>
      <c r="BD5" s="4">
        <v>4</v>
      </c>
      <c r="BE5" s="6">
        <v>5</v>
      </c>
      <c r="BF5" s="5">
        <v>1</v>
      </c>
      <c r="BG5" s="4">
        <v>2</v>
      </c>
      <c r="BH5" s="4">
        <v>3</v>
      </c>
      <c r="BI5" s="4">
        <v>4</v>
      </c>
      <c r="BJ5" s="6">
        <v>5</v>
      </c>
      <c r="BK5" s="90"/>
    </row>
    <row r="6" spans="1:63">
      <c r="A6" s="7" t="s">
        <v>11</v>
      </c>
      <c r="B6" s="8" t="s">
        <v>12</v>
      </c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2"/>
    </row>
    <row r="7" spans="1:63">
      <c r="A7" s="7" t="s">
        <v>13</v>
      </c>
      <c r="B7" s="37" t="s">
        <v>14</v>
      </c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2"/>
    </row>
    <row r="8" spans="1:63">
      <c r="A8" s="7"/>
      <c r="B8" s="25" t="s">
        <v>15</v>
      </c>
      <c r="C8" s="64">
        <v>0</v>
      </c>
      <c r="D8" s="64">
        <v>372.06041388199998</v>
      </c>
      <c r="E8" s="64">
        <v>0</v>
      </c>
      <c r="F8" s="64">
        <v>0</v>
      </c>
      <c r="G8" s="64">
        <v>0</v>
      </c>
      <c r="H8" s="64">
        <v>2.3217526500000001</v>
      </c>
      <c r="I8" s="64">
        <v>2224.8737811989999</v>
      </c>
      <c r="J8" s="64">
        <v>150.85598695799999</v>
      </c>
      <c r="K8" s="64">
        <v>0</v>
      </c>
      <c r="L8" s="64">
        <v>24.402937209000001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0.460705058</v>
      </c>
      <c r="S8" s="64">
        <v>200.613291476</v>
      </c>
      <c r="T8" s="64">
        <v>0</v>
      </c>
      <c r="U8" s="64">
        <v>0</v>
      </c>
      <c r="V8" s="64">
        <v>3.1516126039999999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5.2264870170000002</v>
      </c>
      <c r="AC8" s="64">
        <v>29.382219184</v>
      </c>
      <c r="AD8" s="64">
        <v>0</v>
      </c>
      <c r="AE8" s="64">
        <v>0</v>
      </c>
      <c r="AF8" s="64">
        <v>426.39934492600003</v>
      </c>
      <c r="AG8" s="64">
        <v>0</v>
      </c>
      <c r="AH8" s="64">
        <v>0</v>
      </c>
      <c r="AI8" s="64">
        <v>0</v>
      </c>
      <c r="AJ8" s="64">
        <v>0</v>
      </c>
      <c r="AK8" s="64">
        <v>0</v>
      </c>
      <c r="AL8" s="64">
        <v>0.56112836899999996</v>
      </c>
      <c r="AM8" s="64">
        <v>0</v>
      </c>
      <c r="AN8" s="64">
        <v>0</v>
      </c>
      <c r="AO8" s="64">
        <v>0</v>
      </c>
      <c r="AP8" s="64">
        <v>9.4904342059999998</v>
      </c>
      <c r="AQ8" s="64">
        <v>0</v>
      </c>
      <c r="AR8" s="64">
        <v>0</v>
      </c>
      <c r="AS8" s="64">
        <v>0</v>
      </c>
      <c r="AT8" s="64">
        <v>0</v>
      </c>
      <c r="AU8" s="64">
        <v>0</v>
      </c>
      <c r="AV8" s="64">
        <v>3.0968327009999999</v>
      </c>
      <c r="AW8" s="64">
        <v>568.51323252099996</v>
      </c>
      <c r="AX8" s="64">
        <v>0</v>
      </c>
      <c r="AY8" s="64">
        <v>0</v>
      </c>
      <c r="AZ8" s="64">
        <v>39.281815856000001</v>
      </c>
      <c r="BA8" s="64">
        <v>0</v>
      </c>
      <c r="BB8" s="64">
        <v>0</v>
      </c>
      <c r="BC8" s="64">
        <v>0</v>
      </c>
      <c r="BD8" s="64">
        <v>0</v>
      </c>
      <c r="BE8" s="64">
        <v>0</v>
      </c>
      <c r="BF8" s="64">
        <v>1.0522764529999999</v>
      </c>
      <c r="BG8" s="64">
        <v>9.2753317450000008</v>
      </c>
      <c r="BH8" s="64">
        <v>0</v>
      </c>
      <c r="BI8" s="64">
        <v>0</v>
      </c>
      <c r="BJ8" s="64">
        <v>1.296464721</v>
      </c>
      <c r="BK8" s="18">
        <f>SUM(C8:BJ8)</f>
        <v>4072.3160487350001</v>
      </c>
    </row>
    <row r="9" spans="1:63">
      <c r="A9" s="7"/>
      <c r="B9" s="25" t="s">
        <v>16</v>
      </c>
      <c r="C9" s="64">
        <v>0</v>
      </c>
      <c r="D9" s="64">
        <v>0.53598722899999995</v>
      </c>
      <c r="E9" s="64">
        <v>0</v>
      </c>
      <c r="F9" s="64">
        <v>0</v>
      </c>
      <c r="G9" s="64">
        <v>0</v>
      </c>
      <c r="H9" s="64">
        <v>0.155945848</v>
      </c>
      <c r="I9" s="64">
        <v>434.51880839299997</v>
      </c>
      <c r="J9" s="64">
        <v>0.60415118999999995</v>
      </c>
      <c r="K9" s="64">
        <v>0</v>
      </c>
      <c r="L9" s="64">
        <v>0.210483846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1.8989789E-2</v>
      </c>
      <c r="S9" s="64">
        <v>1.9856180000000002E-3</v>
      </c>
      <c r="T9" s="64">
        <v>0</v>
      </c>
      <c r="U9" s="64">
        <v>0</v>
      </c>
      <c r="V9" s="64">
        <v>2.8581730999999999E-2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0.145239388</v>
      </c>
      <c r="AC9" s="64">
        <v>0.27155543900000001</v>
      </c>
      <c r="AD9" s="64">
        <v>0</v>
      </c>
      <c r="AE9" s="64">
        <v>0</v>
      </c>
      <c r="AF9" s="64">
        <v>145.19448778500001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1.3523838999999999E-2</v>
      </c>
      <c r="AM9" s="64">
        <v>0</v>
      </c>
      <c r="AN9" s="64">
        <v>0</v>
      </c>
      <c r="AO9" s="64">
        <v>0</v>
      </c>
      <c r="AP9" s="64">
        <v>1.5223572940000001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0.31599666900000001</v>
      </c>
      <c r="AW9" s="64">
        <v>1.3445974220000001</v>
      </c>
      <c r="AX9" s="64">
        <v>0</v>
      </c>
      <c r="AY9" s="64">
        <v>0</v>
      </c>
      <c r="AZ9" s="64">
        <v>7.3265466899999998</v>
      </c>
      <c r="BA9" s="64">
        <v>0</v>
      </c>
      <c r="BB9" s="64">
        <v>0</v>
      </c>
      <c r="BC9" s="64">
        <v>0</v>
      </c>
      <c r="BD9" s="64">
        <v>0</v>
      </c>
      <c r="BE9" s="64">
        <v>0</v>
      </c>
      <c r="BF9" s="64">
        <v>5.0741784999999998E-2</v>
      </c>
      <c r="BG9" s="64">
        <v>0</v>
      </c>
      <c r="BH9" s="64">
        <v>0</v>
      </c>
      <c r="BI9" s="64">
        <v>0</v>
      </c>
      <c r="BJ9" s="64">
        <v>0.24824442899999999</v>
      </c>
      <c r="BK9" s="18">
        <f>SUM(C9:BJ9)</f>
        <v>592.50822438399985</v>
      </c>
    </row>
    <row r="10" spans="1:63">
      <c r="A10" s="7"/>
      <c r="B10" s="26" t="s">
        <v>17</v>
      </c>
      <c r="C10" s="46">
        <f t="shared" ref="C10:BJ10" si="0">SUM(C8:C9)</f>
        <v>0</v>
      </c>
      <c r="D10" s="32">
        <f t="shared" si="0"/>
        <v>372.59640111099998</v>
      </c>
      <c r="E10" s="32">
        <f t="shared" si="0"/>
        <v>0</v>
      </c>
      <c r="F10" s="32">
        <f t="shared" si="0"/>
        <v>0</v>
      </c>
      <c r="G10" s="47">
        <f t="shared" si="0"/>
        <v>0</v>
      </c>
      <c r="H10" s="46">
        <f t="shared" si="0"/>
        <v>2.4776984980000001</v>
      </c>
      <c r="I10" s="32">
        <f t="shared" si="0"/>
        <v>2659.3925895920001</v>
      </c>
      <c r="J10" s="32">
        <f t="shared" si="0"/>
        <v>151.460138148</v>
      </c>
      <c r="K10" s="32">
        <f t="shared" si="0"/>
        <v>0</v>
      </c>
      <c r="L10" s="47">
        <f t="shared" si="0"/>
        <v>24.613421055</v>
      </c>
      <c r="M10" s="46">
        <f t="shared" si="0"/>
        <v>0</v>
      </c>
      <c r="N10" s="32">
        <f t="shared" si="0"/>
        <v>0</v>
      </c>
      <c r="O10" s="32">
        <f t="shared" si="0"/>
        <v>0</v>
      </c>
      <c r="P10" s="32">
        <f t="shared" si="0"/>
        <v>0</v>
      </c>
      <c r="Q10" s="47">
        <f t="shared" si="0"/>
        <v>0</v>
      </c>
      <c r="R10" s="46">
        <f t="shared" si="0"/>
        <v>0.47969484699999998</v>
      </c>
      <c r="S10" s="32">
        <f t="shared" si="0"/>
        <v>200.61527709399999</v>
      </c>
      <c r="T10" s="32">
        <f t="shared" si="0"/>
        <v>0</v>
      </c>
      <c r="U10" s="32">
        <f t="shared" si="0"/>
        <v>0</v>
      </c>
      <c r="V10" s="47">
        <f t="shared" si="0"/>
        <v>3.1801943349999999</v>
      </c>
      <c r="W10" s="46">
        <f t="shared" si="0"/>
        <v>0</v>
      </c>
      <c r="X10" s="32">
        <f t="shared" si="0"/>
        <v>0</v>
      </c>
      <c r="Y10" s="32">
        <f t="shared" si="0"/>
        <v>0</v>
      </c>
      <c r="Z10" s="32">
        <f t="shared" si="0"/>
        <v>0</v>
      </c>
      <c r="AA10" s="47">
        <f t="shared" si="0"/>
        <v>0</v>
      </c>
      <c r="AB10" s="46">
        <f t="shared" si="0"/>
        <v>5.3717264050000004</v>
      </c>
      <c r="AC10" s="32">
        <f t="shared" si="0"/>
        <v>29.653774623</v>
      </c>
      <c r="AD10" s="32">
        <f t="shared" si="0"/>
        <v>0</v>
      </c>
      <c r="AE10" s="32">
        <f t="shared" si="0"/>
        <v>0</v>
      </c>
      <c r="AF10" s="47">
        <f t="shared" si="0"/>
        <v>571.593832711</v>
      </c>
      <c r="AG10" s="46">
        <f t="shared" si="0"/>
        <v>0</v>
      </c>
      <c r="AH10" s="32">
        <f t="shared" si="0"/>
        <v>0</v>
      </c>
      <c r="AI10" s="32">
        <f t="shared" si="0"/>
        <v>0</v>
      </c>
      <c r="AJ10" s="32">
        <f t="shared" si="0"/>
        <v>0</v>
      </c>
      <c r="AK10" s="47">
        <f t="shared" si="0"/>
        <v>0</v>
      </c>
      <c r="AL10" s="46">
        <f t="shared" si="0"/>
        <v>0.57465220799999994</v>
      </c>
      <c r="AM10" s="32">
        <f t="shared" si="0"/>
        <v>0</v>
      </c>
      <c r="AN10" s="32">
        <f t="shared" si="0"/>
        <v>0</v>
      </c>
      <c r="AO10" s="32">
        <f t="shared" si="0"/>
        <v>0</v>
      </c>
      <c r="AP10" s="47">
        <f t="shared" si="0"/>
        <v>11.012791500000001</v>
      </c>
      <c r="AQ10" s="46">
        <f t="shared" si="0"/>
        <v>0</v>
      </c>
      <c r="AR10" s="32">
        <f t="shared" si="0"/>
        <v>0</v>
      </c>
      <c r="AS10" s="32">
        <f t="shared" si="0"/>
        <v>0</v>
      </c>
      <c r="AT10" s="32">
        <f t="shared" si="0"/>
        <v>0</v>
      </c>
      <c r="AU10" s="47">
        <f t="shared" si="0"/>
        <v>0</v>
      </c>
      <c r="AV10" s="46">
        <f t="shared" si="0"/>
        <v>3.4128293699999999</v>
      </c>
      <c r="AW10" s="32">
        <f t="shared" si="0"/>
        <v>569.85782994299996</v>
      </c>
      <c r="AX10" s="32">
        <f t="shared" si="0"/>
        <v>0</v>
      </c>
      <c r="AY10" s="32">
        <f t="shared" si="0"/>
        <v>0</v>
      </c>
      <c r="AZ10" s="47">
        <f t="shared" si="0"/>
        <v>46.608362546000002</v>
      </c>
      <c r="BA10" s="46">
        <f t="shared" si="0"/>
        <v>0</v>
      </c>
      <c r="BB10" s="32">
        <f t="shared" si="0"/>
        <v>0</v>
      </c>
      <c r="BC10" s="32">
        <f t="shared" si="0"/>
        <v>0</v>
      </c>
      <c r="BD10" s="32">
        <f t="shared" si="0"/>
        <v>0</v>
      </c>
      <c r="BE10" s="47">
        <f t="shared" si="0"/>
        <v>0</v>
      </c>
      <c r="BF10" s="46">
        <f t="shared" si="0"/>
        <v>1.103018238</v>
      </c>
      <c r="BG10" s="32">
        <f t="shared" si="0"/>
        <v>9.2753317450000008</v>
      </c>
      <c r="BH10" s="32">
        <f t="shared" si="0"/>
        <v>0</v>
      </c>
      <c r="BI10" s="32">
        <f t="shared" si="0"/>
        <v>0</v>
      </c>
      <c r="BJ10" s="47">
        <f t="shared" si="0"/>
        <v>1.5447091500000001</v>
      </c>
      <c r="BK10" s="27">
        <f>SUM(BK8:BK9)</f>
        <v>4664.8242731190003</v>
      </c>
    </row>
    <row r="11" spans="1:63">
      <c r="A11" s="7" t="s">
        <v>18</v>
      </c>
      <c r="B11" s="16" t="s">
        <v>19</v>
      </c>
      <c r="C11" s="70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71"/>
    </row>
    <row r="12" spans="1:63">
      <c r="A12" s="7"/>
      <c r="B12" s="23" t="s">
        <v>20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0</v>
      </c>
      <c r="AG12" s="64">
        <v>0</v>
      </c>
      <c r="AH12" s="64">
        <v>0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>
        <v>0</v>
      </c>
      <c r="AU12" s="64">
        <v>0</v>
      </c>
      <c r="AV12" s="64">
        <v>0</v>
      </c>
      <c r="AW12" s="64">
        <v>0</v>
      </c>
      <c r="AX12" s="64">
        <v>0</v>
      </c>
      <c r="AY12" s="64">
        <v>0</v>
      </c>
      <c r="AZ12" s="64">
        <v>0</v>
      </c>
      <c r="BA12" s="64">
        <v>0</v>
      </c>
      <c r="BB12" s="64">
        <v>0</v>
      </c>
      <c r="BC12" s="64">
        <v>0</v>
      </c>
      <c r="BD12" s="64">
        <v>0</v>
      </c>
      <c r="BE12" s="64">
        <v>0</v>
      </c>
      <c r="BF12" s="64">
        <v>0</v>
      </c>
      <c r="BG12" s="64">
        <v>0</v>
      </c>
      <c r="BH12" s="64">
        <v>0</v>
      </c>
      <c r="BI12" s="64">
        <v>0</v>
      </c>
      <c r="BJ12" s="64">
        <v>0</v>
      </c>
      <c r="BK12" s="18">
        <f>SUM(C12:BJ12)</f>
        <v>0</v>
      </c>
    </row>
    <row r="13" spans="1:63">
      <c r="A13" s="7"/>
      <c r="B13" s="17" t="s">
        <v>21</v>
      </c>
      <c r="C13" s="46">
        <f t="shared" ref="C13:BJ13" si="1">SUM(C12)</f>
        <v>0</v>
      </c>
      <c r="D13" s="32">
        <f t="shared" si="1"/>
        <v>0</v>
      </c>
      <c r="E13" s="32">
        <f t="shared" si="1"/>
        <v>0</v>
      </c>
      <c r="F13" s="32">
        <f t="shared" si="1"/>
        <v>0</v>
      </c>
      <c r="G13" s="47">
        <f t="shared" si="1"/>
        <v>0</v>
      </c>
      <c r="H13" s="46">
        <f t="shared" si="1"/>
        <v>0</v>
      </c>
      <c r="I13" s="32">
        <f t="shared" si="1"/>
        <v>0</v>
      </c>
      <c r="J13" s="32">
        <f t="shared" si="1"/>
        <v>0</v>
      </c>
      <c r="K13" s="32">
        <f t="shared" si="1"/>
        <v>0</v>
      </c>
      <c r="L13" s="47">
        <f t="shared" si="1"/>
        <v>0</v>
      </c>
      <c r="M13" s="46">
        <f t="shared" si="1"/>
        <v>0</v>
      </c>
      <c r="N13" s="32">
        <f t="shared" si="1"/>
        <v>0</v>
      </c>
      <c r="O13" s="32">
        <f t="shared" si="1"/>
        <v>0</v>
      </c>
      <c r="P13" s="32">
        <f t="shared" si="1"/>
        <v>0</v>
      </c>
      <c r="Q13" s="47">
        <f t="shared" si="1"/>
        <v>0</v>
      </c>
      <c r="R13" s="46">
        <f t="shared" si="1"/>
        <v>0</v>
      </c>
      <c r="S13" s="32">
        <f t="shared" si="1"/>
        <v>0</v>
      </c>
      <c r="T13" s="32">
        <f t="shared" si="1"/>
        <v>0</v>
      </c>
      <c r="U13" s="32">
        <f t="shared" si="1"/>
        <v>0</v>
      </c>
      <c r="V13" s="47">
        <f t="shared" si="1"/>
        <v>0</v>
      </c>
      <c r="W13" s="46">
        <f t="shared" si="1"/>
        <v>0</v>
      </c>
      <c r="X13" s="32">
        <f t="shared" si="1"/>
        <v>0</v>
      </c>
      <c r="Y13" s="32">
        <f t="shared" si="1"/>
        <v>0</v>
      </c>
      <c r="Z13" s="32">
        <f t="shared" si="1"/>
        <v>0</v>
      </c>
      <c r="AA13" s="47">
        <f t="shared" si="1"/>
        <v>0</v>
      </c>
      <c r="AB13" s="46">
        <f t="shared" si="1"/>
        <v>0</v>
      </c>
      <c r="AC13" s="32">
        <f t="shared" si="1"/>
        <v>0</v>
      </c>
      <c r="AD13" s="32">
        <f t="shared" si="1"/>
        <v>0</v>
      </c>
      <c r="AE13" s="32">
        <f t="shared" si="1"/>
        <v>0</v>
      </c>
      <c r="AF13" s="47">
        <f t="shared" si="1"/>
        <v>0</v>
      </c>
      <c r="AG13" s="46">
        <f t="shared" si="1"/>
        <v>0</v>
      </c>
      <c r="AH13" s="32">
        <f t="shared" si="1"/>
        <v>0</v>
      </c>
      <c r="AI13" s="32">
        <f t="shared" si="1"/>
        <v>0</v>
      </c>
      <c r="AJ13" s="32">
        <f t="shared" si="1"/>
        <v>0</v>
      </c>
      <c r="AK13" s="47">
        <f t="shared" si="1"/>
        <v>0</v>
      </c>
      <c r="AL13" s="46">
        <f t="shared" si="1"/>
        <v>0</v>
      </c>
      <c r="AM13" s="32">
        <f t="shared" si="1"/>
        <v>0</v>
      </c>
      <c r="AN13" s="32">
        <f t="shared" si="1"/>
        <v>0</v>
      </c>
      <c r="AO13" s="32">
        <f t="shared" si="1"/>
        <v>0</v>
      </c>
      <c r="AP13" s="47">
        <f t="shared" si="1"/>
        <v>0</v>
      </c>
      <c r="AQ13" s="46">
        <f t="shared" si="1"/>
        <v>0</v>
      </c>
      <c r="AR13" s="32">
        <f t="shared" si="1"/>
        <v>0</v>
      </c>
      <c r="AS13" s="32">
        <f t="shared" si="1"/>
        <v>0</v>
      </c>
      <c r="AT13" s="32">
        <f t="shared" si="1"/>
        <v>0</v>
      </c>
      <c r="AU13" s="47">
        <f t="shared" si="1"/>
        <v>0</v>
      </c>
      <c r="AV13" s="46">
        <f t="shared" si="1"/>
        <v>0</v>
      </c>
      <c r="AW13" s="32">
        <f t="shared" si="1"/>
        <v>0</v>
      </c>
      <c r="AX13" s="32">
        <f t="shared" si="1"/>
        <v>0</v>
      </c>
      <c r="AY13" s="32">
        <f t="shared" si="1"/>
        <v>0</v>
      </c>
      <c r="AZ13" s="48">
        <f t="shared" si="1"/>
        <v>0</v>
      </c>
      <c r="BA13" s="46">
        <f t="shared" si="1"/>
        <v>0</v>
      </c>
      <c r="BB13" s="32">
        <f t="shared" si="1"/>
        <v>0</v>
      </c>
      <c r="BC13" s="32">
        <f t="shared" si="1"/>
        <v>0</v>
      </c>
      <c r="BD13" s="32">
        <f t="shared" si="1"/>
        <v>0</v>
      </c>
      <c r="BE13" s="47">
        <f t="shared" si="1"/>
        <v>0</v>
      </c>
      <c r="BF13" s="46">
        <f t="shared" si="1"/>
        <v>0</v>
      </c>
      <c r="BG13" s="32">
        <f t="shared" si="1"/>
        <v>0</v>
      </c>
      <c r="BH13" s="32">
        <f t="shared" si="1"/>
        <v>0</v>
      </c>
      <c r="BI13" s="32">
        <f t="shared" si="1"/>
        <v>0</v>
      </c>
      <c r="BJ13" s="47">
        <f t="shared" si="1"/>
        <v>0</v>
      </c>
      <c r="BK13" s="27">
        <f>SUM(BK12)</f>
        <v>0</v>
      </c>
    </row>
    <row r="14" spans="1:63">
      <c r="A14" s="7" t="s">
        <v>22</v>
      </c>
      <c r="B14" s="16" t="s">
        <v>23</v>
      </c>
      <c r="C14" s="70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71"/>
    </row>
    <row r="15" spans="1:63">
      <c r="A15" s="28"/>
      <c r="B15" s="49" t="s">
        <v>24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1.6838448999999998E-2</v>
      </c>
      <c r="I15" s="64">
        <v>10.60198625</v>
      </c>
      <c r="J15" s="64">
        <v>0</v>
      </c>
      <c r="K15" s="64">
        <v>0</v>
      </c>
      <c r="L15" s="64">
        <v>0.31182312499999998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3.0979190000000002E-3</v>
      </c>
      <c r="AC15" s="64">
        <v>0</v>
      </c>
      <c r="AD15" s="64">
        <v>0</v>
      </c>
      <c r="AE15" s="64">
        <v>0</v>
      </c>
      <c r="AF15" s="64">
        <v>14.600558911</v>
      </c>
      <c r="AG15" s="64">
        <v>0</v>
      </c>
      <c r="AH15" s="64">
        <v>0</v>
      </c>
      <c r="AI15" s="64">
        <v>0</v>
      </c>
      <c r="AJ15" s="64">
        <v>0</v>
      </c>
      <c r="AK15" s="64">
        <v>0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>
        <v>0</v>
      </c>
      <c r="AU15" s="64">
        <v>0</v>
      </c>
      <c r="AV15" s="64">
        <v>0.24539234500000001</v>
      </c>
      <c r="AW15" s="64">
        <v>1.2391675</v>
      </c>
      <c r="AX15" s="64">
        <v>0</v>
      </c>
      <c r="AY15" s="64">
        <v>0</v>
      </c>
      <c r="AZ15" s="64">
        <v>1.487001</v>
      </c>
      <c r="BA15" s="64">
        <v>0</v>
      </c>
      <c r="BB15" s="64">
        <v>0</v>
      </c>
      <c r="BC15" s="64">
        <v>0</v>
      </c>
      <c r="BD15" s="64">
        <v>0</v>
      </c>
      <c r="BE15" s="64">
        <v>0</v>
      </c>
      <c r="BF15" s="64">
        <v>1.9529280999999999E-2</v>
      </c>
      <c r="BG15" s="64">
        <v>0</v>
      </c>
      <c r="BH15" s="64">
        <v>0</v>
      </c>
      <c r="BI15" s="64">
        <v>0</v>
      </c>
      <c r="BJ15" s="64">
        <v>0</v>
      </c>
      <c r="BK15" s="18">
        <f t="shared" ref="BK15:BK24" si="2">SUM(C15:BJ15)</f>
        <v>28.525394779999999</v>
      </c>
    </row>
    <row r="16" spans="1:63">
      <c r="A16" s="28"/>
      <c r="B16" s="49" t="s">
        <v>25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4.6652050000000004E-3</v>
      </c>
      <c r="I16" s="64">
        <v>26.812370822999998</v>
      </c>
      <c r="J16" s="64">
        <v>0</v>
      </c>
      <c r="K16" s="64">
        <v>0</v>
      </c>
      <c r="L16" s="64">
        <v>1.4642828560000001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6.1011799999999999E-4</v>
      </c>
      <c r="S16" s="64">
        <v>12.20235714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1.8164084E-2</v>
      </c>
      <c r="AC16" s="64">
        <v>0</v>
      </c>
      <c r="AD16" s="64">
        <v>0</v>
      </c>
      <c r="AE16" s="64">
        <v>0</v>
      </c>
      <c r="AF16" s="64">
        <v>7.3477211430000002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  <c r="AO16" s="64">
        <v>0</v>
      </c>
      <c r="AP16" s="64">
        <v>0.56914129700000005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0.14755775300000001</v>
      </c>
      <c r="AW16" s="64">
        <v>0</v>
      </c>
      <c r="AX16" s="64">
        <v>0</v>
      </c>
      <c r="AY16" s="64">
        <v>0</v>
      </c>
      <c r="AZ16" s="64">
        <v>0.532813129</v>
      </c>
      <c r="BA16" s="64">
        <v>0</v>
      </c>
      <c r="BB16" s="64">
        <v>0</v>
      </c>
      <c r="BC16" s="64">
        <v>0</v>
      </c>
      <c r="BD16" s="64">
        <v>0</v>
      </c>
      <c r="BE16" s="64">
        <v>0</v>
      </c>
      <c r="BF16" s="64">
        <v>1.3925797E-2</v>
      </c>
      <c r="BG16" s="64">
        <v>0</v>
      </c>
      <c r="BH16" s="64">
        <v>0</v>
      </c>
      <c r="BI16" s="64">
        <v>0</v>
      </c>
      <c r="BJ16" s="64">
        <v>0</v>
      </c>
      <c r="BK16" s="18">
        <f t="shared" si="2"/>
        <v>49.113609345</v>
      </c>
    </row>
    <row r="17" spans="1:63">
      <c r="A17" s="28"/>
      <c r="B17" s="49" t="s">
        <v>26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2.3925252000000001E-2</v>
      </c>
      <c r="I17" s="64">
        <v>0</v>
      </c>
      <c r="J17" s="64">
        <v>0</v>
      </c>
      <c r="K17" s="64">
        <v>0</v>
      </c>
      <c r="L17" s="64">
        <v>3.3756490129999999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0.10077662900000001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0.35175840600000002</v>
      </c>
      <c r="AC17" s="64">
        <v>0.31300910700000001</v>
      </c>
      <c r="AD17" s="64">
        <v>0</v>
      </c>
      <c r="AE17" s="64">
        <v>0</v>
      </c>
      <c r="AF17" s="64">
        <v>143.425384025</v>
      </c>
      <c r="AG17" s="64">
        <v>0</v>
      </c>
      <c r="AH17" s="64">
        <v>0</v>
      </c>
      <c r="AI17" s="64">
        <v>0</v>
      </c>
      <c r="AJ17" s="64">
        <v>0</v>
      </c>
      <c r="AK17" s="64">
        <v>0</v>
      </c>
      <c r="AL17" s="64">
        <v>8.5758187999999999E-2</v>
      </c>
      <c r="AM17" s="64">
        <v>0</v>
      </c>
      <c r="AN17" s="64">
        <v>0</v>
      </c>
      <c r="AO17" s="64">
        <v>0</v>
      </c>
      <c r="AP17" s="64">
        <v>2.6560743019999999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0.14924274100000001</v>
      </c>
      <c r="AW17" s="64">
        <v>0</v>
      </c>
      <c r="AX17" s="64">
        <v>0</v>
      </c>
      <c r="AY17" s="64">
        <v>0</v>
      </c>
      <c r="AZ17" s="64">
        <v>3.8159935329999999</v>
      </c>
      <c r="BA17" s="64">
        <v>0</v>
      </c>
      <c r="BB17" s="64">
        <v>0</v>
      </c>
      <c r="BC17" s="64">
        <v>0</v>
      </c>
      <c r="BD17" s="64">
        <v>0</v>
      </c>
      <c r="BE17" s="64">
        <v>0</v>
      </c>
      <c r="BF17" s="64">
        <v>6.8862000000000003E-3</v>
      </c>
      <c r="BG17" s="64">
        <v>0</v>
      </c>
      <c r="BH17" s="64">
        <v>0</v>
      </c>
      <c r="BI17" s="64">
        <v>0</v>
      </c>
      <c r="BJ17" s="64">
        <v>0</v>
      </c>
      <c r="BK17" s="18">
        <f t="shared" si="2"/>
        <v>154.304457396</v>
      </c>
    </row>
    <row r="18" spans="1:63">
      <c r="A18" s="28"/>
      <c r="B18" s="49" t="s">
        <v>27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3.880542E-2</v>
      </c>
      <c r="I18" s="64">
        <v>12.262035709999999</v>
      </c>
      <c r="J18" s="64">
        <v>0</v>
      </c>
      <c r="K18" s="64">
        <v>0</v>
      </c>
      <c r="L18" s="64">
        <v>4.6902286589999997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6.1310200000000003E-4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0.35651028099999998</v>
      </c>
      <c r="AC18" s="64">
        <v>0</v>
      </c>
      <c r="AD18" s="64">
        <v>0</v>
      </c>
      <c r="AE18" s="64">
        <v>0</v>
      </c>
      <c r="AF18" s="64">
        <v>91.493921643999997</v>
      </c>
      <c r="AG18" s="64">
        <v>0</v>
      </c>
      <c r="AH18" s="64">
        <v>0</v>
      </c>
      <c r="AI18" s="64">
        <v>0</v>
      </c>
      <c r="AJ18" s="64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2.5606016349999998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0.183069554</v>
      </c>
      <c r="AW18" s="64">
        <v>3.0470964280000001</v>
      </c>
      <c r="AX18" s="64">
        <v>0</v>
      </c>
      <c r="AY18" s="64">
        <v>0</v>
      </c>
      <c r="AZ18" s="64">
        <v>2.8392844510000002</v>
      </c>
      <c r="BA18" s="64">
        <v>0</v>
      </c>
      <c r="BB18" s="64">
        <v>0</v>
      </c>
      <c r="BC18" s="64">
        <v>0</v>
      </c>
      <c r="BD18" s="64">
        <v>0</v>
      </c>
      <c r="BE18" s="64">
        <v>0</v>
      </c>
      <c r="BF18" s="64">
        <v>6.0941900000000004E-4</v>
      </c>
      <c r="BG18" s="64">
        <v>0</v>
      </c>
      <c r="BH18" s="64">
        <v>0</v>
      </c>
      <c r="BI18" s="64">
        <v>0</v>
      </c>
      <c r="BJ18" s="64">
        <v>0.121883857</v>
      </c>
      <c r="BK18" s="18">
        <f t="shared" si="2"/>
        <v>117.59466015999999</v>
      </c>
    </row>
    <row r="19" spans="1:63">
      <c r="A19" s="28"/>
      <c r="B19" s="49" t="s">
        <v>28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9.1531082999999999E-2</v>
      </c>
      <c r="I19" s="64">
        <v>14.349763358000001</v>
      </c>
      <c r="J19" s="64">
        <v>0</v>
      </c>
      <c r="K19" s="64">
        <v>0</v>
      </c>
      <c r="L19" s="64">
        <v>5.1734959700000003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3.8690679999999998E-3</v>
      </c>
      <c r="S19" s="64">
        <v>38.690674995000002</v>
      </c>
      <c r="T19" s="64">
        <v>0</v>
      </c>
      <c r="U19" s="64">
        <v>0</v>
      </c>
      <c r="V19" s="64">
        <v>0.11054478600000001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0.239317116</v>
      </c>
      <c r="AC19" s="64">
        <v>0</v>
      </c>
      <c r="AD19" s="64">
        <v>0</v>
      </c>
      <c r="AE19" s="64">
        <v>0</v>
      </c>
      <c r="AF19" s="64">
        <v>84.307353809999995</v>
      </c>
      <c r="AG19" s="64">
        <v>0</v>
      </c>
      <c r="AH19" s="64">
        <v>0</v>
      </c>
      <c r="AI19" s="64">
        <v>0</v>
      </c>
      <c r="AJ19" s="64">
        <v>0</v>
      </c>
      <c r="AK19" s="64">
        <v>0</v>
      </c>
      <c r="AL19" s="64">
        <v>0</v>
      </c>
      <c r="AM19" s="64">
        <v>0</v>
      </c>
      <c r="AN19" s="64">
        <v>0</v>
      </c>
      <c r="AO19" s="64">
        <v>0</v>
      </c>
      <c r="AP19" s="64">
        <v>11.077670937000001</v>
      </c>
      <c r="AQ19" s="64">
        <v>0</v>
      </c>
      <c r="AR19" s="64">
        <v>0</v>
      </c>
      <c r="AS19" s="64">
        <v>0</v>
      </c>
      <c r="AT19" s="64">
        <v>0</v>
      </c>
      <c r="AU19" s="64">
        <v>0</v>
      </c>
      <c r="AV19" s="64">
        <v>0.127522934</v>
      </c>
      <c r="AW19" s="64">
        <v>6.939923104</v>
      </c>
      <c r="AX19" s="64">
        <v>0</v>
      </c>
      <c r="AY19" s="64">
        <v>0</v>
      </c>
      <c r="AZ19" s="64">
        <v>11.370567735</v>
      </c>
      <c r="BA19" s="64">
        <v>0</v>
      </c>
      <c r="BB19" s="64">
        <v>0</v>
      </c>
      <c r="BC19" s="64">
        <v>0</v>
      </c>
      <c r="BD19" s="64">
        <v>0</v>
      </c>
      <c r="BE19" s="64">
        <v>0</v>
      </c>
      <c r="BF19" s="64">
        <v>2.4083652000000001E-2</v>
      </c>
      <c r="BG19" s="64">
        <v>0</v>
      </c>
      <c r="BH19" s="64">
        <v>0</v>
      </c>
      <c r="BI19" s="64">
        <v>0</v>
      </c>
      <c r="BJ19" s="64">
        <v>0</v>
      </c>
      <c r="BK19" s="18">
        <f t="shared" si="2"/>
        <v>172.50631854800002</v>
      </c>
    </row>
    <row r="20" spans="1:63">
      <c r="A20" s="28"/>
      <c r="B20" s="49" t="s">
        <v>29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6.6245562999999993E-2</v>
      </c>
      <c r="I20" s="64">
        <v>0.11108786700000001</v>
      </c>
      <c r="J20" s="64">
        <v>0</v>
      </c>
      <c r="K20" s="64">
        <v>0</v>
      </c>
      <c r="L20" s="64">
        <v>1.136738655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2.751061E-3</v>
      </c>
      <c r="S20" s="64">
        <v>44.016985720000001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0.30583842100000003</v>
      </c>
      <c r="AC20" s="64">
        <v>1.1568309999999999</v>
      </c>
      <c r="AD20" s="64">
        <v>0</v>
      </c>
      <c r="AE20" s="64">
        <v>0</v>
      </c>
      <c r="AF20" s="64">
        <v>118.049072145</v>
      </c>
      <c r="AG20" s="64">
        <v>0</v>
      </c>
      <c r="AH20" s="64">
        <v>0</v>
      </c>
      <c r="AI20" s="64">
        <v>0</v>
      </c>
      <c r="AJ20" s="64">
        <v>0</v>
      </c>
      <c r="AK20" s="64">
        <v>0</v>
      </c>
      <c r="AL20" s="64">
        <v>0</v>
      </c>
      <c r="AM20" s="64">
        <v>0</v>
      </c>
      <c r="AN20" s="64">
        <v>0</v>
      </c>
      <c r="AO20" s="64">
        <v>0</v>
      </c>
      <c r="AP20" s="64">
        <v>5.898949569</v>
      </c>
      <c r="AQ20" s="64">
        <v>0</v>
      </c>
      <c r="AR20" s="64">
        <v>0</v>
      </c>
      <c r="AS20" s="64">
        <v>0</v>
      </c>
      <c r="AT20" s="64">
        <v>0</v>
      </c>
      <c r="AU20" s="64">
        <v>0</v>
      </c>
      <c r="AV20" s="64">
        <v>0.245662885</v>
      </c>
      <c r="AW20" s="64">
        <v>0.54567500000000002</v>
      </c>
      <c r="AX20" s="64">
        <v>0</v>
      </c>
      <c r="AY20" s="64">
        <v>0</v>
      </c>
      <c r="AZ20" s="64">
        <v>11.536317677</v>
      </c>
      <c r="BA20" s="64">
        <v>0</v>
      </c>
      <c r="BB20" s="64">
        <v>0</v>
      </c>
      <c r="BC20" s="64">
        <v>0</v>
      </c>
      <c r="BD20" s="64">
        <v>0</v>
      </c>
      <c r="BE20" s="64">
        <v>0</v>
      </c>
      <c r="BF20" s="64">
        <v>1.2004849999999999E-2</v>
      </c>
      <c r="BG20" s="64">
        <v>0</v>
      </c>
      <c r="BH20" s="64">
        <v>0</v>
      </c>
      <c r="BI20" s="64">
        <v>0</v>
      </c>
      <c r="BJ20" s="64">
        <v>3.2740499999999999E-2</v>
      </c>
      <c r="BK20" s="18">
        <f t="shared" si="2"/>
        <v>183.11690091299997</v>
      </c>
    </row>
    <row r="21" spans="1:63">
      <c r="A21" s="28"/>
      <c r="B21" s="49" t="s">
        <v>30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4.8210645000000003E-2</v>
      </c>
      <c r="I21" s="64">
        <v>0</v>
      </c>
      <c r="J21" s="64">
        <v>0</v>
      </c>
      <c r="K21" s="64">
        <v>0</v>
      </c>
      <c r="L21" s="64">
        <v>0.32582223199999999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1.2977666000000001E-2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0.10957107100000001</v>
      </c>
      <c r="AC21" s="64">
        <v>0.54785535699999999</v>
      </c>
      <c r="AD21" s="64">
        <v>0</v>
      </c>
      <c r="AE21" s="64">
        <v>0</v>
      </c>
      <c r="AF21" s="64">
        <v>44.105973091000003</v>
      </c>
      <c r="AG21" s="64">
        <v>0</v>
      </c>
      <c r="AH21" s="64">
        <v>0</v>
      </c>
      <c r="AI21" s="64">
        <v>0</v>
      </c>
      <c r="AJ21" s="64">
        <v>0</v>
      </c>
      <c r="AK21" s="64">
        <v>0</v>
      </c>
      <c r="AL21" s="64">
        <v>5.4785540000000001E-3</v>
      </c>
      <c r="AM21" s="64">
        <v>0</v>
      </c>
      <c r="AN21" s="64">
        <v>0</v>
      </c>
      <c r="AO21" s="64">
        <v>0</v>
      </c>
      <c r="AP21" s="64">
        <v>2.6187486070000001</v>
      </c>
      <c r="AQ21" s="64">
        <v>0</v>
      </c>
      <c r="AR21" s="64">
        <v>0</v>
      </c>
      <c r="AS21" s="64">
        <v>0</v>
      </c>
      <c r="AT21" s="64">
        <v>0</v>
      </c>
      <c r="AU21" s="64">
        <v>0</v>
      </c>
      <c r="AV21" s="64">
        <v>7.6644962999999997E-2</v>
      </c>
      <c r="AW21" s="64">
        <v>0</v>
      </c>
      <c r="AX21" s="64">
        <v>0</v>
      </c>
      <c r="AY21" s="64">
        <v>0</v>
      </c>
      <c r="AZ21" s="64">
        <v>4.3332481410000003</v>
      </c>
      <c r="BA21" s="64">
        <v>0</v>
      </c>
      <c r="BB21" s="64">
        <v>0</v>
      </c>
      <c r="BC21" s="64">
        <v>0</v>
      </c>
      <c r="BD21" s="64">
        <v>0</v>
      </c>
      <c r="BE21" s="64">
        <v>0</v>
      </c>
      <c r="BF21" s="64">
        <v>9.8613950000000002E-3</v>
      </c>
      <c r="BG21" s="64">
        <v>0</v>
      </c>
      <c r="BH21" s="64">
        <v>0</v>
      </c>
      <c r="BI21" s="64">
        <v>0</v>
      </c>
      <c r="BJ21" s="64">
        <v>7.6699749999999997E-2</v>
      </c>
      <c r="BK21" s="18">
        <f t="shared" si="2"/>
        <v>52.271091472000009</v>
      </c>
    </row>
    <row r="22" spans="1:63">
      <c r="A22" s="28"/>
      <c r="B22" s="49" t="s">
        <v>31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4.5115454999999999E-2</v>
      </c>
      <c r="I22" s="64">
        <v>17.207107499999999</v>
      </c>
      <c r="J22" s="64">
        <v>0</v>
      </c>
      <c r="K22" s="64">
        <v>0</v>
      </c>
      <c r="L22" s="64">
        <v>5.7422489880000001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4.2561750000000001E-3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0.33135788799999999</v>
      </c>
      <c r="AC22" s="64">
        <v>0</v>
      </c>
      <c r="AD22" s="64">
        <v>0</v>
      </c>
      <c r="AE22" s="64">
        <v>0</v>
      </c>
      <c r="AF22" s="64">
        <v>42.160928415000001</v>
      </c>
      <c r="AG22" s="64">
        <v>0</v>
      </c>
      <c r="AH22" s="64">
        <v>0</v>
      </c>
      <c r="AI22" s="64">
        <v>0</v>
      </c>
      <c r="AJ22" s="64">
        <v>0</v>
      </c>
      <c r="AK22" s="64">
        <v>0</v>
      </c>
      <c r="AL22" s="64">
        <v>3.6280061000000002E-2</v>
      </c>
      <c r="AM22" s="64">
        <v>0</v>
      </c>
      <c r="AN22" s="64">
        <v>0</v>
      </c>
      <c r="AO22" s="64">
        <v>0</v>
      </c>
      <c r="AP22" s="64">
        <v>2.8419380890000001</v>
      </c>
      <c r="AQ22" s="64">
        <v>0</v>
      </c>
      <c r="AR22" s="64">
        <v>0</v>
      </c>
      <c r="AS22" s="64">
        <v>0</v>
      </c>
      <c r="AT22" s="64">
        <v>0</v>
      </c>
      <c r="AU22" s="64">
        <v>0</v>
      </c>
      <c r="AV22" s="64">
        <v>0.19148616099999999</v>
      </c>
      <c r="AW22" s="64">
        <v>0</v>
      </c>
      <c r="AX22" s="64">
        <v>0</v>
      </c>
      <c r="AY22" s="64">
        <v>0</v>
      </c>
      <c r="AZ22" s="64">
        <v>2.5704423009999999</v>
      </c>
      <c r="BA22" s="64">
        <v>0</v>
      </c>
      <c r="BB22" s="64">
        <v>0</v>
      </c>
      <c r="BC22" s="64">
        <v>0</v>
      </c>
      <c r="BD22" s="64">
        <v>0</v>
      </c>
      <c r="BE22" s="64">
        <v>0</v>
      </c>
      <c r="BF22" s="64">
        <v>2.7210046000000002E-2</v>
      </c>
      <c r="BG22" s="64">
        <v>0</v>
      </c>
      <c r="BH22" s="64">
        <v>0</v>
      </c>
      <c r="BI22" s="64">
        <v>0</v>
      </c>
      <c r="BJ22" s="64">
        <v>0</v>
      </c>
      <c r="BK22" s="18">
        <f t="shared" si="2"/>
        <v>71.158371078999991</v>
      </c>
    </row>
    <row r="23" spans="1:63">
      <c r="A23" s="28"/>
      <c r="B23" s="49" t="s">
        <v>32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2.0738574999999999E-2</v>
      </c>
      <c r="I23" s="64">
        <v>10.248714103999999</v>
      </c>
      <c r="J23" s="64">
        <v>0</v>
      </c>
      <c r="K23" s="64">
        <v>0</v>
      </c>
      <c r="L23" s="64">
        <v>6.0286553999999999E-2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2.4114639999999999E-3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0.37720927799999998</v>
      </c>
      <c r="AC23" s="64">
        <v>2.6386658559999998</v>
      </c>
      <c r="AD23" s="64">
        <v>0</v>
      </c>
      <c r="AE23" s="64">
        <v>0</v>
      </c>
      <c r="AF23" s="64">
        <v>36.277138047000001</v>
      </c>
      <c r="AG23" s="64">
        <v>0</v>
      </c>
      <c r="AH23" s="64">
        <v>0</v>
      </c>
      <c r="AI23" s="64">
        <v>0</v>
      </c>
      <c r="AJ23" s="64">
        <v>0</v>
      </c>
      <c r="AK23" s="64">
        <v>0</v>
      </c>
      <c r="AL23" s="64">
        <v>2.3987869999999999E-3</v>
      </c>
      <c r="AM23" s="64">
        <v>0</v>
      </c>
      <c r="AN23" s="64">
        <v>0</v>
      </c>
      <c r="AO23" s="64">
        <v>0</v>
      </c>
      <c r="AP23" s="64">
        <v>1.640830885</v>
      </c>
      <c r="AQ23" s="64">
        <v>0</v>
      </c>
      <c r="AR23" s="64">
        <v>0</v>
      </c>
      <c r="AS23" s="64">
        <v>0</v>
      </c>
      <c r="AT23" s="64">
        <v>0</v>
      </c>
      <c r="AU23" s="64">
        <v>0</v>
      </c>
      <c r="AV23" s="64">
        <v>7.9519795000000004E-2</v>
      </c>
      <c r="AW23" s="64">
        <v>0</v>
      </c>
      <c r="AX23" s="64">
        <v>0</v>
      </c>
      <c r="AY23" s="64">
        <v>0</v>
      </c>
      <c r="AZ23" s="64">
        <v>7.1963613999999995E-2</v>
      </c>
      <c r="BA23" s="64">
        <v>0</v>
      </c>
      <c r="BB23" s="64">
        <v>0</v>
      </c>
      <c r="BC23" s="64">
        <v>0</v>
      </c>
      <c r="BD23" s="64">
        <v>0</v>
      </c>
      <c r="BE23" s="64">
        <v>0</v>
      </c>
      <c r="BF23" s="64">
        <v>5.9969699999999995E-4</v>
      </c>
      <c r="BG23" s="64">
        <v>0</v>
      </c>
      <c r="BH23" s="64">
        <v>0</v>
      </c>
      <c r="BI23" s="64">
        <v>0</v>
      </c>
      <c r="BJ23" s="64">
        <v>0</v>
      </c>
      <c r="BK23" s="18">
        <f t="shared" si="2"/>
        <v>51.420476655999991</v>
      </c>
    </row>
    <row r="24" spans="1:63">
      <c r="A24" s="28"/>
      <c r="B24" s="49" t="s">
        <v>33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1.010583E-2</v>
      </c>
      <c r="I24" s="64">
        <v>5.9446053550000002</v>
      </c>
      <c r="J24" s="64">
        <v>2.377842142</v>
      </c>
      <c r="K24" s="64">
        <v>0</v>
      </c>
      <c r="L24" s="64">
        <v>1.472003178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3.566765E-3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6.5074604999999994E-2</v>
      </c>
      <c r="AC24" s="64">
        <v>2.3663492860000002</v>
      </c>
      <c r="AD24" s="64">
        <v>0</v>
      </c>
      <c r="AE24" s="64">
        <v>0</v>
      </c>
      <c r="AF24" s="64">
        <v>31.852833044</v>
      </c>
      <c r="AG24" s="64">
        <v>0</v>
      </c>
      <c r="AH24" s="64">
        <v>0</v>
      </c>
      <c r="AI24" s="64">
        <v>0</v>
      </c>
      <c r="AJ24" s="64">
        <v>0</v>
      </c>
      <c r="AK24" s="64">
        <v>0</v>
      </c>
      <c r="AL24" s="64">
        <v>0</v>
      </c>
      <c r="AM24" s="64">
        <v>0</v>
      </c>
      <c r="AN24" s="64">
        <v>0</v>
      </c>
      <c r="AO24" s="64">
        <v>0</v>
      </c>
      <c r="AP24" s="64">
        <v>0.47326985700000002</v>
      </c>
      <c r="AQ24" s="64">
        <v>0</v>
      </c>
      <c r="AR24" s="64">
        <v>0</v>
      </c>
      <c r="AS24" s="64">
        <v>0</v>
      </c>
      <c r="AT24" s="64">
        <v>0</v>
      </c>
      <c r="AU24" s="64">
        <v>0</v>
      </c>
      <c r="AV24" s="64">
        <v>0.13417200300000001</v>
      </c>
      <c r="AW24" s="64">
        <v>0.59158732199999997</v>
      </c>
      <c r="AX24" s="64">
        <v>0</v>
      </c>
      <c r="AY24" s="64">
        <v>0</v>
      </c>
      <c r="AZ24" s="64">
        <v>0.29579366000000001</v>
      </c>
      <c r="BA24" s="64">
        <v>0</v>
      </c>
      <c r="BB24" s="64">
        <v>0</v>
      </c>
      <c r="BC24" s="64">
        <v>0</v>
      </c>
      <c r="BD24" s="64">
        <v>0</v>
      </c>
      <c r="BE24" s="64">
        <v>0</v>
      </c>
      <c r="BF24" s="64">
        <v>1.1003522999999999E-2</v>
      </c>
      <c r="BG24" s="64">
        <v>0</v>
      </c>
      <c r="BH24" s="64">
        <v>0</v>
      </c>
      <c r="BI24" s="64">
        <v>0</v>
      </c>
      <c r="BJ24" s="64">
        <v>0</v>
      </c>
      <c r="BK24" s="18">
        <f t="shared" si="2"/>
        <v>45.598206570000002</v>
      </c>
    </row>
    <row r="25" spans="1:63">
      <c r="A25" s="7"/>
      <c r="B25" s="44" t="s">
        <v>34</v>
      </c>
      <c r="C25" s="46">
        <f t="shared" ref="C25:BJ25" si="3">SUM(C15:C24)</f>
        <v>0</v>
      </c>
      <c r="D25" s="46">
        <f t="shared" si="3"/>
        <v>0</v>
      </c>
      <c r="E25" s="46">
        <f t="shared" si="3"/>
        <v>0</v>
      </c>
      <c r="F25" s="46">
        <f t="shared" si="3"/>
        <v>0</v>
      </c>
      <c r="G25" s="46">
        <f t="shared" si="3"/>
        <v>0</v>
      </c>
      <c r="H25" s="46">
        <f t="shared" si="3"/>
        <v>0.36618147699999992</v>
      </c>
      <c r="I25" s="46">
        <f t="shared" si="3"/>
        <v>97.537670966999997</v>
      </c>
      <c r="J25" s="46">
        <f t="shared" si="3"/>
        <v>2.377842142</v>
      </c>
      <c r="K25" s="46">
        <f t="shared" si="3"/>
        <v>0</v>
      </c>
      <c r="L25" s="46">
        <f t="shared" si="3"/>
        <v>23.752579230000002</v>
      </c>
      <c r="M25" s="46">
        <f t="shared" si="3"/>
        <v>0</v>
      </c>
      <c r="N25" s="46">
        <f t="shared" si="3"/>
        <v>0</v>
      </c>
      <c r="O25" s="46">
        <f t="shared" si="3"/>
        <v>0</v>
      </c>
      <c r="P25" s="46">
        <f t="shared" si="3"/>
        <v>0</v>
      </c>
      <c r="Q25" s="46">
        <f t="shared" si="3"/>
        <v>0</v>
      </c>
      <c r="R25" s="46">
        <f t="shared" si="3"/>
        <v>3.1055418999999997E-2</v>
      </c>
      <c r="S25" s="46">
        <f t="shared" si="3"/>
        <v>94.910017855000007</v>
      </c>
      <c r="T25" s="46">
        <f t="shared" si="3"/>
        <v>0</v>
      </c>
      <c r="U25" s="46">
        <f t="shared" si="3"/>
        <v>0</v>
      </c>
      <c r="V25" s="46">
        <f t="shared" si="3"/>
        <v>0.21132141500000001</v>
      </c>
      <c r="W25" s="46">
        <f t="shared" si="3"/>
        <v>0</v>
      </c>
      <c r="X25" s="46">
        <f t="shared" si="3"/>
        <v>0</v>
      </c>
      <c r="Y25" s="46">
        <f t="shared" si="3"/>
        <v>0</v>
      </c>
      <c r="Z25" s="46">
        <f t="shared" si="3"/>
        <v>0</v>
      </c>
      <c r="AA25" s="46">
        <f t="shared" si="3"/>
        <v>0</v>
      </c>
      <c r="AB25" s="46">
        <f t="shared" si="3"/>
        <v>2.1578990689999999</v>
      </c>
      <c r="AC25" s="46">
        <f t="shared" si="3"/>
        <v>7.0227106060000004</v>
      </c>
      <c r="AD25" s="46">
        <f t="shared" si="3"/>
        <v>0</v>
      </c>
      <c r="AE25" s="46">
        <f t="shared" si="3"/>
        <v>0</v>
      </c>
      <c r="AF25" s="46">
        <f t="shared" si="3"/>
        <v>613.62088427499998</v>
      </c>
      <c r="AG25" s="46">
        <f t="shared" si="3"/>
        <v>0</v>
      </c>
      <c r="AH25" s="46">
        <f t="shared" si="3"/>
        <v>0</v>
      </c>
      <c r="AI25" s="46">
        <f t="shared" si="3"/>
        <v>0</v>
      </c>
      <c r="AJ25" s="46">
        <f t="shared" si="3"/>
        <v>0</v>
      </c>
      <c r="AK25" s="46">
        <f t="shared" si="3"/>
        <v>0</v>
      </c>
      <c r="AL25" s="46">
        <f t="shared" si="3"/>
        <v>0.12991559000000003</v>
      </c>
      <c r="AM25" s="46">
        <f t="shared" si="3"/>
        <v>0</v>
      </c>
      <c r="AN25" s="46">
        <f t="shared" si="3"/>
        <v>0</v>
      </c>
      <c r="AO25" s="46">
        <f t="shared" si="3"/>
        <v>0</v>
      </c>
      <c r="AP25" s="46">
        <f t="shared" si="3"/>
        <v>30.337225177999997</v>
      </c>
      <c r="AQ25" s="46">
        <f t="shared" si="3"/>
        <v>0</v>
      </c>
      <c r="AR25" s="46">
        <f t="shared" si="3"/>
        <v>0</v>
      </c>
      <c r="AS25" s="46">
        <f t="shared" si="3"/>
        <v>0</v>
      </c>
      <c r="AT25" s="46">
        <f t="shared" si="3"/>
        <v>0</v>
      </c>
      <c r="AU25" s="46">
        <f t="shared" si="3"/>
        <v>0</v>
      </c>
      <c r="AV25" s="46">
        <f t="shared" si="3"/>
        <v>1.580271134</v>
      </c>
      <c r="AW25" s="46">
        <f t="shared" si="3"/>
        <v>12.363449354</v>
      </c>
      <c r="AX25" s="46">
        <f t="shared" si="3"/>
        <v>0</v>
      </c>
      <c r="AY25" s="46">
        <f t="shared" si="3"/>
        <v>0</v>
      </c>
      <c r="AZ25" s="46">
        <f t="shared" si="3"/>
        <v>38.853425240999997</v>
      </c>
      <c r="BA25" s="46">
        <f t="shared" si="3"/>
        <v>0</v>
      </c>
      <c r="BB25" s="46">
        <f t="shared" si="3"/>
        <v>0</v>
      </c>
      <c r="BC25" s="46">
        <f t="shared" si="3"/>
        <v>0</v>
      </c>
      <c r="BD25" s="46">
        <f t="shared" si="3"/>
        <v>0</v>
      </c>
      <c r="BE25" s="46">
        <f t="shared" si="3"/>
        <v>0</v>
      </c>
      <c r="BF25" s="46">
        <f t="shared" si="3"/>
        <v>0.12571385999999998</v>
      </c>
      <c r="BG25" s="46">
        <f t="shared" si="3"/>
        <v>0</v>
      </c>
      <c r="BH25" s="46">
        <f t="shared" si="3"/>
        <v>0</v>
      </c>
      <c r="BI25" s="46">
        <f t="shared" si="3"/>
        <v>0</v>
      </c>
      <c r="BJ25" s="46">
        <f t="shared" si="3"/>
        <v>0.231324107</v>
      </c>
      <c r="BK25" s="33">
        <f>SUM(BK15:BK24)</f>
        <v>925.60948691899989</v>
      </c>
    </row>
    <row r="26" spans="1:63" s="21" customFormat="1">
      <c r="A26" s="19" t="s">
        <v>35</v>
      </c>
      <c r="B26" s="22" t="s">
        <v>36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4"/>
    </row>
    <row r="27" spans="1:63" s="21" customFormat="1">
      <c r="A27" s="19"/>
      <c r="B27" s="23" t="s">
        <v>20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  <c r="AD27" s="64">
        <v>0</v>
      </c>
      <c r="AE27" s="64">
        <v>0</v>
      </c>
      <c r="AF27" s="64">
        <v>0</v>
      </c>
      <c r="AG27" s="64">
        <v>0</v>
      </c>
      <c r="AH27" s="64">
        <v>0</v>
      </c>
      <c r="AI27" s="64">
        <v>0</v>
      </c>
      <c r="AJ27" s="64">
        <v>0</v>
      </c>
      <c r="AK27" s="64">
        <v>0</v>
      </c>
      <c r="AL27" s="64">
        <v>0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>
        <v>0</v>
      </c>
      <c r="AU27" s="64">
        <v>0</v>
      </c>
      <c r="AV27" s="64">
        <v>0</v>
      </c>
      <c r="AW27" s="64">
        <v>0</v>
      </c>
      <c r="AX27" s="64">
        <v>0</v>
      </c>
      <c r="AY27" s="64">
        <v>0</v>
      </c>
      <c r="AZ27" s="64">
        <v>0</v>
      </c>
      <c r="BA27" s="64">
        <v>0</v>
      </c>
      <c r="BB27" s="64">
        <v>0</v>
      </c>
      <c r="BC27" s="64">
        <v>0</v>
      </c>
      <c r="BD27" s="64">
        <v>0</v>
      </c>
      <c r="BE27" s="64">
        <v>0</v>
      </c>
      <c r="BF27" s="64">
        <v>0</v>
      </c>
      <c r="BG27" s="64">
        <v>0</v>
      </c>
      <c r="BH27" s="64">
        <v>0</v>
      </c>
      <c r="BI27" s="64">
        <v>0</v>
      </c>
      <c r="BJ27" s="64">
        <v>0</v>
      </c>
      <c r="BK27" s="18">
        <f>SUM(C27:BJ27)</f>
        <v>0</v>
      </c>
    </row>
    <row r="28" spans="1:63" s="21" customFormat="1">
      <c r="A28" s="19"/>
      <c r="B28" s="23" t="s">
        <v>37</v>
      </c>
      <c r="C28" s="30">
        <f t="shared" ref="C28:BJ28" si="4">SUM(C27)</f>
        <v>0</v>
      </c>
      <c r="D28" s="30">
        <f t="shared" si="4"/>
        <v>0</v>
      </c>
      <c r="E28" s="30">
        <f t="shared" si="4"/>
        <v>0</v>
      </c>
      <c r="F28" s="30">
        <f t="shared" si="4"/>
        <v>0</v>
      </c>
      <c r="G28" s="30">
        <f t="shared" si="4"/>
        <v>0</v>
      </c>
      <c r="H28" s="30">
        <f t="shared" si="4"/>
        <v>0</v>
      </c>
      <c r="I28" s="30">
        <f t="shared" si="4"/>
        <v>0</v>
      </c>
      <c r="J28" s="30">
        <f t="shared" si="4"/>
        <v>0</v>
      </c>
      <c r="K28" s="30">
        <f t="shared" si="4"/>
        <v>0</v>
      </c>
      <c r="L28" s="30">
        <f t="shared" si="4"/>
        <v>0</v>
      </c>
      <c r="M28" s="30">
        <f t="shared" si="4"/>
        <v>0</v>
      </c>
      <c r="N28" s="30">
        <f t="shared" si="4"/>
        <v>0</v>
      </c>
      <c r="O28" s="30">
        <f t="shared" si="4"/>
        <v>0</v>
      </c>
      <c r="P28" s="30">
        <f t="shared" si="4"/>
        <v>0</v>
      </c>
      <c r="Q28" s="30">
        <f t="shared" si="4"/>
        <v>0</v>
      </c>
      <c r="R28" s="30">
        <f t="shared" si="4"/>
        <v>0</v>
      </c>
      <c r="S28" s="30">
        <f t="shared" si="4"/>
        <v>0</v>
      </c>
      <c r="T28" s="30">
        <f t="shared" si="4"/>
        <v>0</v>
      </c>
      <c r="U28" s="30">
        <f t="shared" si="4"/>
        <v>0</v>
      </c>
      <c r="V28" s="30">
        <f t="shared" si="4"/>
        <v>0</v>
      </c>
      <c r="W28" s="30">
        <f t="shared" si="4"/>
        <v>0</v>
      </c>
      <c r="X28" s="30">
        <f t="shared" si="4"/>
        <v>0</v>
      </c>
      <c r="Y28" s="30">
        <f t="shared" si="4"/>
        <v>0</v>
      </c>
      <c r="Z28" s="30">
        <f t="shared" si="4"/>
        <v>0</v>
      </c>
      <c r="AA28" s="30">
        <f t="shared" si="4"/>
        <v>0</v>
      </c>
      <c r="AB28" s="30">
        <f t="shared" si="4"/>
        <v>0</v>
      </c>
      <c r="AC28" s="30">
        <f t="shared" si="4"/>
        <v>0</v>
      </c>
      <c r="AD28" s="30">
        <f t="shared" si="4"/>
        <v>0</v>
      </c>
      <c r="AE28" s="30">
        <f t="shared" si="4"/>
        <v>0</v>
      </c>
      <c r="AF28" s="30">
        <f t="shared" si="4"/>
        <v>0</v>
      </c>
      <c r="AG28" s="30">
        <f t="shared" si="4"/>
        <v>0</v>
      </c>
      <c r="AH28" s="30">
        <f t="shared" si="4"/>
        <v>0</v>
      </c>
      <c r="AI28" s="30">
        <f t="shared" si="4"/>
        <v>0</v>
      </c>
      <c r="AJ28" s="30">
        <f t="shared" si="4"/>
        <v>0</v>
      </c>
      <c r="AK28" s="30">
        <f t="shared" si="4"/>
        <v>0</v>
      </c>
      <c r="AL28" s="30">
        <f t="shared" si="4"/>
        <v>0</v>
      </c>
      <c r="AM28" s="30">
        <f t="shared" si="4"/>
        <v>0</v>
      </c>
      <c r="AN28" s="30">
        <f t="shared" si="4"/>
        <v>0</v>
      </c>
      <c r="AO28" s="30">
        <f t="shared" si="4"/>
        <v>0</v>
      </c>
      <c r="AP28" s="30">
        <f t="shared" si="4"/>
        <v>0</v>
      </c>
      <c r="AQ28" s="30">
        <f t="shared" si="4"/>
        <v>0</v>
      </c>
      <c r="AR28" s="30">
        <f t="shared" si="4"/>
        <v>0</v>
      </c>
      <c r="AS28" s="30">
        <f t="shared" si="4"/>
        <v>0</v>
      </c>
      <c r="AT28" s="30">
        <f t="shared" si="4"/>
        <v>0</v>
      </c>
      <c r="AU28" s="30">
        <f t="shared" si="4"/>
        <v>0</v>
      </c>
      <c r="AV28" s="30">
        <f t="shared" si="4"/>
        <v>0</v>
      </c>
      <c r="AW28" s="30">
        <f t="shared" si="4"/>
        <v>0</v>
      </c>
      <c r="AX28" s="30">
        <f t="shared" si="4"/>
        <v>0</v>
      </c>
      <c r="AY28" s="30">
        <f t="shared" si="4"/>
        <v>0</v>
      </c>
      <c r="AZ28" s="30">
        <f t="shared" si="4"/>
        <v>0</v>
      </c>
      <c r="BA28" s="30">
        <f t="shared" si="4"/>
        <v>0</v>
      </c>
      <c r="BB28" s="30">
        <f t="shared" si="4"/>
        <v>0</v>
      </c>
      <c r="BC28" s="30">
        <f t="shared" si="4"/>
        <v>0</v>
      </c>
      <c r="BD28" s="30">
        <f t="shared" si="4"/>
        <v>0</v>
      </c>
      <c r="BE28" s="30">
        <f t="shared" si="4"/>
        <v>0</v>
      </c>
      <c r="BF28" s="30">
        <f t="shared" si="4"/>
        <v>0</v>
      </c>
      <c r="BG28" s="30">
        <f t="shared" si="4"/>
        <v>0</v>
      </c>
      <c r="BH28" s="30">
        <f t="shared" si="4"/>
        <v>0</v>
      </c>
      <c r="BI28" s="30">
        <f t="shared" si="4"/>
        <v>0</v>
      </c>
      <c r="BJ28" s="30">
        <f t="shared" si="4"/>
        <v>0</v>
      </c>
      <c r="BK28" s="43">
        <f>SUM(BK27)</f>
        <v>0</v>
      </c>
    </row>
    <row r="29" spans="1:63" s="21" customFormat="1">
      <c r="A29" s="19" t="s">
        <v>38</v>
      </c>
      <c r="B29" s="22" t="s">
        <v>39</v>
      </c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4"/>
    </row>
    <row r="30" spans="1:63" s="21" customFormat="1">
      <c r="A30" s="19"/>
      <c r="B30" s="23" t="s">
        <v>20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  <c r="AG30" s="64">
        <v>0</v>
      </c>
      <c r="AH30" s="64">
        <v>0</v>
      </c>
      <c r="AI30" s="64">
        <v>0</v>
      </c>
      <c r="AJ30" s="64">
        <v>0</v>
      </c>
      <c r="AK30" s="64">
        <v>0</v>
      </c>
      <c r="AL30" s="64">
        <v>0</v>
      </c>
      <c r="AM30" s="64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>
        <v>0</v>
      </c>
      <c r="AU30" s="64">
        <v>0</v>
      </c>
      <c r="AV30" s="64">
        <v>0</v>
      </c>
      <c r="AW30" s="64">
        <v>0</v>
      </c>
      <c r="AX30" s="64">
        <v>0</v>
      </c>
      <c r="AY30" s="64">
        <v>0</v>
      </c>
      <c r="AZ30" s="64">
        <v>0</v>
      </c>
      <c r="BA30" s="64">
        <v>0</v>
      </c>
      <c r="BB30" s="64">
        <v>0</v>
      </c>
      <c r="BC30" s="64">
        <v>0</v>
      </c>
      <c r="BD30" s="64">
        <v>0</v>
      </c>
      <c r="BE30" s="64">
        <v>0</v>
      </c>
      <c r="BF30" s="64">
        <v>0</v>
      </c>
      <c r="BG30" s="64">
        <v>0</v>
      </c>
      <c r="BH30" s="64">
        <v>0</v>
      </c>
      <c r="BI30" s="64">
        <v>0</v>
      </c>
      <c r="BJ30" s="64">
        <v>0</v>
      </c>
      <c r="BK30" s="18">
        <f>SUM(C30:BJ30)</f>
        <v>0</v>
      </c>
    </row>
    <row r="31" spans="1:63" s="21" customFormat="1">
      <c r="A31" s="19"/>
      <c r="B31" s="23" t="s">
        <v>40</v>
      </c>
      <c r="C31" s="30">
        <f t="shared" ref="C31:BJ31" si="5">SUM(C30)</f>
        <v>0</v>
      </c>
      <c r="D31" s="30">
        <f t="shared" si="5"/>
        <v>0</v>
      </c>
      <c r="E31" s="30">
        <f t="shared" si="5"/>
        <v>0</v>
      </c>
      <c r="F31" s="30">
        <f t="shared" si="5"/>
        <v>0</v>
      </c>
      <c r="G31" s="30">
        <f t="shared" si="5"/>
        <v>0</v>
      </c>
      <c r="H31" s="30">
        <f t="shared" si="5"/>
        <v>0</v>
      </c>
      <c r="I31" s="30">
        <f t="shared" si="5"/>
        <v>0</v>
      </c>
      <c r="J31" s="30">
        <f t="shared" si="5"/>
        <v>0</v>
      </c>
      <c r="K31" s="30">
        <f t="shared" si="5"/>
        <v>0</v>
      </c>
      <c r="L31" s="30">
        <f t="shared" si="5"/>
        <v>0</v>
      </c>
      <c r="M31" s="30">
        <f t="shared" si="5"/>
        <v>0</v>
      </c>
      <c r="N31" s="30">
        <f t="shared" si="5"/>
        <v>0</v>
      </c>
      <c r="O31" s="30">
        <f t="shared" si="5"/>
        <v>0</v>
      </c>
      <c r="P31" s="30">
        <f t="shared" si="5"/>
        <v>0</v>
      </c>
      <c r="Q31" s="30">
        <f t="shared" si="5"/>
        <v>0</v>
      </c>
      <c r="R31" s="30">
        <f t="shared" si="5"/>
        <v>0</v>
      </c>
      <c r="S31" s="30">
        <f t="shared" si="5"/>
        <v>0</v>
      </c>
      <c r="T31" s="30">
        <f t="shared" si="5"/>
        <v>0</v>
      </c>
      <c r="U31" s="30">
        <f t="shared" si="5"/>
        <v>0</v>
      </c>
      <c r="V31" s="30">
        <f t="shared" si="5"/>
        <v>0</v>
      </c>
      <c r="W31" s="30">
        <f t="shared" si="5"/>
        <v>0</v>
      </c>
      <c r="X31" s="30">
        <f t="shared" si="5"/>
        <v>0</v>
      </c>
      <c r="Y31" s="30">
        <f t="shared" si="5"/>
        <v>0</v>
      </c>
      <c r="Z31" s="30">
        <f t="shared" si="5"/>
        <v>0</v>
      </c>
      <c r="AA31" s="30">
        <f t="shared" si="5"/>
        <v>0</v>
      </c>
      <c r="AB31" s="30">
        <f t="shared" si="5"/>
        <v>0</v>
      </c>
      <c r="AC31" s="30">
        <f t="shared" si="5"/>
        <v>0</v>
      </c>
      <c r="AD31" s="30">
        <f t="shared" si="5"/>
        <v>0</v>
      </c>
      <c r="AE31" s="30">
        <f t="shared" si="5"/>
        <v>0</v>
      </c>
      <c r="AF31" s="30">
        <f t="shared" si="5"/>
        <v>0</v>
      </c>
      <c r="AG31" s="30">
        <f t="shared" si="5"/>
        <v>0</v>
      </c>
      <c r="AH31" s="30">
        <f t="shared" si="5"/>
        <v>0</v>
      </c>
      <c r="AI31" s="30">
        <f t="shared" si="5"/>
        <v>0</v>
      </c>
      <c r="AJ31" s="30">
        <f t="shared" si="5"/>
        <v>0</v>
      </c>
      <c r="AK31" s="30">
        <f t="shared" si="5"/>
        <v>0</v>
      </c>
      <c r="AL31" s="30">
        <f t="shared" si="5"/>
        <v>0</v>
      </c>
      <c r="AM31" s="30">
        <f t="shared" si="5"/>
        <v>0</v>
      </c>
      <c r="AN31" s="30">
        <f t="shared" si="5"/>
        <v>0</v>
      </c>
      <c r="AO31" s="30">
        <f t="shared" si="5"/>
        <v>0</v>
      </c>
      <c r="AP31" s="30">
        <f t="shared" si="5"/>
        <v>0</v>
      </c>
      <c r="AQ31" s="30">
        <f t="shared" si="5"/>
        <v>0</v>
      </c>
      <c r="AR31" s="30">
        <f t="shared" si="5"/>
        <v>0</v>
      </c>
      <c r="AS31" s="30">
        <f t="shared" si="5"/>
        <v>0</v>
      </c>
      <c r="AT31" s="30">
        <f t="shared" si="5"/>
        <v>0</v>
      </c>
      <c r="AU31" s="30">
        <f t="shared" si="5"/>
        <v>0</v>
      </c>
      <c r="AV31" s="30">
        <f t="shared" si="5"/>
        <v>0</v>
      </c>
      <c r="AW31" s="30">
        <f t="shared" si="5"/>
        <v>0</v>
      </c>
      <c r="AX31" s="30">
        <f t="shared" si="5"/>
        <v>0</v>
      </c>
      <c r="AY31" s="30">
        <f t="shared" si="5"/>
        <v>0</v>
      </c>
      <c r="AZ31" s="30">
        <f t="shared" si="5"/>
        <v>0</v>
      </c>
      <c r="BA31" s="30">
        <f t="shared" si="5"/>
        <v>0</v>
      </c>
      <c r="BB31" s="30">
        <f t="shared" si="5"/>
        <v>0</v>
      </c>
      <c r="BC31" s="30">
        <f t="shared" si="5"/>
        <v>0</v>
      </c>
      <c r="BD31" s="30">
        <f t="shared" si="5"/>
        <v>0</v>
      </c>
      <c r="BE31" s="30">
        <f t="shared" si="5"/>
        <v>0</v>
      </c>
      <c r="BF31" s="30">
        <f t="shared" si="5"/>
        <v>0</v>
      </c>
      <c r="BG31" s="30">
        <f t="shared" si="5"/>
        <v>0</v>
      </c>
      <c r="BH31" s="30">
        <f t="shared" si="5"/>
        <v>0</v>
      </c>
      <c r="BI31" s="30">
        <f t="shared" si="5"/>
        <v>0</v>
      </c>
      <c r="BJ31" s="30">
        <f t="shared" si="5"/>
        <v>0</v>
      </c>
      <c r="BK31" s="30">
        <f>SUM(BK30)</f>
        <v>0</v>
      </c>
    </row>
    <row r="32" spans="1:63">
      <c r="A32" s="7" t="s">
        <v>41</v>
      </c>
      <c r="B32" s="16" t="s">
        <v>42</v>
      </c>
      <c r="C32" s="70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71"/>
    </row>
    <row r="33" spans="1:63">
      <c r="A33" s="7"/>
      <c r="B33" s="50" t="s">
        <v>43</v>
      </c>
      <c r="C33" s="64">
        <v>0</v>
      </c>
      <c r="D33" s="64">
        <v>0.751362266</v>
      </c>
      <c r="E33" s="64">
        <v>0</v>
      </c>
      <c r="F33" s="64">
        <v>0</v>
      </c>
      <c r="G33" s="64">
        <v>0</v>
      </c>
      <c r="H33" s="64">
        <v>0.21378417899999999</v>
      </c>
      <c r="I33" s="64">
        <v>16.541492981000001</v>
      </c>
      <c r="J33" s="64">
        <v>0</v>
      </c>
      <c r="K33" s="64">
        <v>0</v>
      </c>
      <c r="L33" s="64">
        <v>0.166074205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0.20296929599999999</v>
      </c>
      <c r="S33" s="64">
        <v>0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5.4232659859999996</v>
      </c>
      <c r="AC33" s="64">
        <v>4.9638465E-2</v>
      </c>
      <c r="AD33" s="64">
        <v>0</v>
      </c>
      <c r="AE33" s="64">
        <v>0</v>
      </c>
      <c r="AF33" s="64">
        <v>3.969391726</v>
      </c>
      <c r="AG33" s="64">
        <v>0</v>
      </c>
      <c r="AH33" s="64">
        <v>0</v>
      </c>
      <c r="AI33" s="64">
        <v>0</v>
      </c>
      <c r="AJ33" s="64">
        <v>0</v>
      </c>
      <c r="AK33" s="64">
        <v>0</v>
      </c>
      <c r="AL33" s="64">
        <v>0.227628882</v>
      </c>
      <c r="AM33" s="64">
        <v>0</v>
      </c>
      <c r="AN33" s="64">
        <v>0</v>
      </c>
      <c r="AO33" s="64">
        <v>0</v>
      </c>
      <c r="AP33" s="64">
        <v>1.0000000000000001E-9</v>
      </c>
      <c r="AQ33" s="64">
        <v>0</v>
      </c>
      <c r="AR33" s="64">
        <v>0</v>
      </c>
      <c r="AS33" s="64">
        <v>0</v>
      </c>
      <c r="AT33" s="64">
        <v>0</v>
      </c>
      <c r="AU33" s="64">
        <v>0</v>
      </c>
      <c r="AV33" s="64">
        <v>2.7539819639999998</v>
      </c>
      <c r="AW33" s="64">
        <v>2.1576889769999998</v>
      </c>
      <c r="AX33" s="64">
        <v>0</v>
      </c>
      <c r="AY33" s="64">
        <v>0</v>
      </c>
      <c r="AZ33" s="64">
        <v>2.017610779</v>
      </c>
      <c r="BA33" s="64">
        <v>0</v>
      </c>
      <c r="BB33" s="64">
        <v>0</v>
      </c>
      <c r="BC33" s="64">
        <v>0</v>
      </c>
      <c r="BD33" s="64">
        <v>0</v>
      </c>
      <c r="BE33" s="64">
        <v>0</v>
      </c>
      <c r="BF33" s="64">
        <v>0.36584041899999997</v>
      </c>
      <c r="BG33" s="64">
        <v>0.26801144799999999</v>
      </c>
      <c r="BH33" s="64">
        <v>0</v>
      </c>
      <c r="BI33" s="64">
        <v>0</v>
      </c>
      <c r="BJ33" s="64">
        <v>0.70687000700000002</v>
      </c>
      <c r="BK33" s="65">
        <f t="shared" ref="BK33:BK40" si="6">SUM(C33:BJ33)</f>
        <v>35.815611581000013</v>
      </c>
    </row>
    <row r="34" spans="1:63">
      <c r="A34" s="7"/>
      <c r="B34" s="50" t="s">
        <v>44</v>
      </c>
      <c r="C34" s="64">
        <v>0</v>
      </c>
      <c r="D34" s="64">
        <v>0.75813836599999995</v>
      </c>
      <c r="E34" s="64">
        <v>0</v>
      </c>
      <c r="F34" s="64">
        <v>0</v>
      </c>
      <c r="G34" s="64">
        <v>0</v>
      </c>
      <c r="H34" s="64">
        <v>0.30110512</v>
      </c>
      <c r="I34" s="64">
        <v>19.380038276000001</v>
      </c>
      <c r="J34" s="64">
        <v>0</v>
      </c>
      <c r="K34" s="64">
        <v>0</v>
      </c>
      <c r="L34" s="64">
        <v>0.38376793399999998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6.5108146000000006E-2</v>
      </c>
      <c r="S34" s="64">
        <v>0</v>
      </c>
      <c r="T34" s="64">
        <v>0</v>
      </c>
      <c r="U34" s="64">
        <v>0</v>
      </c>
      <c r="V34" s="64">
        <v>7.5181049999999998E-3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0.64365986100000006</v>
      </c>
      <c r="AC34" s="64">
        <v>0.68075168100000005</v>
      </c>
      <c r="AD34" s="64">
        <v>0</v>
      </c>
      <c r="AE34" s="64">
        <v>0</v>
      </c>
      <c r="AF34" s="64">
        <v>25.024211351000002</v>
      </c>
      <c r="AG34" s="64">
        <v>0</v>
      </c>
      <c r="AH34" s="64">
        <v>0</v>
      </c>
      <c r="AI34" s="64">
        <v>0</v>
      </c>
      <c r="AJ34" s="64">
        <v>0</v>
      </c>
      <c r="AK34" s="64">
        <v>0</v>
      </c>
      <c r="AL34" s="64">
        <v>1.4885384999999999E-2</v>
      </c>
      <c r="AM34" s="64">
        <v>0</v>
      </c>
      <c r="AN34" s="64">
        <v>0</v>
      </c>
      <c r="AO34" s="64">
        <v>0</v>
      </c>
      <c r="AP34" s="64">
        <v>0.311602561</v>
      </c>
      <c r="AQ34" s="64">
        <v>0</v>
      </c>
      <c r="AR34" s="64">
        <v>0</v>
      </c>
      <c r="AS34" s="64">
        <v>0</v>
      </c>
      <c r="AT34" s="64">
        <v>0</v>
      </c>
      <c r="AU34" s="64">
        <v>0</v>
      </c>
      <c r="AV34" s="64">
        <v>2.2199794879999999</v>
      </c>
      <c r="AW34" s="64">
        <v>3.4656083259999999</v>
      </c>
      <c r="AX34" s="64">
        <v>0</v>
      </c>
      <c r="AY34" s="64">
        <v>0</v>
      </c>
      <c r="AZ34" s="64">
        <v>14.444816946</v>
      </c>
      <c r="BA34" s="64">
        <v>0</v>
      </c>
      <c r="BB34" s="64">
        <v>0</v>
      </c>
      <c r="BC34" s="64">
        <v>0</v>
      </c>
      <c r="BD34" s="64">
        <v>0</v>
      </c>
      <c r="BE34" s="64">
        <v>0</v>
      </c>
      <c r="BF34" s="64">
        <v>0.15630936000000001</v>
      </c>
      <c r="BG34" s="64">
        <v>0</v>
      </c>
      <c r="BH34" s="64">
        <v>0</v>
      </c>
      <c r="BI34" s="64">
        <v>0</v>
      </c>
      <c r="BJ34" s="64">
        <v>0.88977391400000005</v>
      </c>
      <c r="BK34" s="65">
        <f t="shared" si="6"/>
        <v>68.747274820000001</v>
      </c>
    </row>
    <row r="35" spans="1:63">
      <c r="A35" s="7"/>
      <c r="B35" s="50" t="s">
        <v>45</v>
      </c>
      <c r="C35" s="64">
        <v>0</v>
      </c>
      <c r="D35" s="64">
        <v>11.920276082999999</v>
      </c>
      <c r="E35" s="64">
        <v>0</v>
      </c>
      <c r="F35" s="64">
        <v>0</v>
      </c>
      <c r="G35" s="64">
        <v>0</v>
      </c>
      <c r="H35" s="64">
        <v>0.32502742800000001</v>
      </c>
      <c r="I35" s="64">
        <v>45.129577650999998</v>
      </c>
      <c r="J35" s="64">
        <v>0.32903413399999998</v>
      </c>
      <c r="K35" s="64">
        <v>0</v>
      </c>
      <c r="L35" s="64">
        <v>5.671730052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2.5631615E-2</v>
      </c>
      <c r="S35" s="64">
        <v>0</v>
      </c>
      <c r="T35" s="64">
        <v>0</v>
      </c>
      <c r="U35" s="64">
        <v>0</v>
      </c>
      <c r="V35" s="64">
        <v>0.41450480499999998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0.66129709400000003</v>
      </c>
      <c r="AC35" s="64">
        <v>0.32779667000000001</v>
      </c>
      <c r="AD35" s="64">
        <v>0</v>
      </c>
      <c r="AE35" s="64">
        <v>0</v>
      </c>
      <c r="AF35" s="64">
        <v>39.724180677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8.3864319999999992E-3</v>
      </c>
      <c r="AM35" s="64">
        <v>0</v>
      </c>
      <c r="AN35" s="64">
        <v>0</v>
      </c>
      <c r="AO35" s="64">
        <v>0</v>
      </c>
      <c r="AP35" s="64">
        <v>0.70884616499999997</v>
      </c>
      <c r="AQ35" s="64">
        <v>0</v>
      </c>
      <c r="AR35" s="64">
        <v>0</v>
      </c>
      <c r="AS35" s="64">
        <v>0</v>
      </c>
      <c r="AT35" s="64">
        <v>0</v>
      </c>
      <c r="AU35" s="64">
        <v>0</v>
      </c>
      <c r="AV35" s="64">
        <v>2.3861875019999998</v>
      </c>
      <c r="AW35" s="64">
        <v>6.6924483849999996</v>
      </c>
      <c r="AX35" s="64">
        <v>0</v>
      </c>
      <c r="AY35" s="64">
        <v>0</v>
      </c>
      <c r="AZ35" s="64">
        <v>12.218570674</v>
      </c>
      <c r="BA35" s="64">
        <v>0</v>
      </c>
      <c r="BB35" s="64">
        <v>0</v>
      </c>
      <c r="BC35" s="64">
        <v>0</v>
      </c>
      <c r="BD35" s="64">
        <v>0</v>
      </c>
      <c r="BE35" s="64">
        <v>0</v>
      </c>
      <c r="BF35" s="64">
        <v>0.47294987999999999</v>
      </c>
      <c r="BG35" s="64">
        <v>5.2349570000000002E-3</v>
      </c>
      <c r="BH35" s="64">
        <v>0</v>
      </c>
      <c r="BI35" s="64">
        <v>0</v>
      </c>
      <c r="BJ35" s="64">
        <v>1.0710318400000001</v>
      </c>
      <c r="BK35" s="65">
        <f t="shared" si="6"/>
        <v>128.092712044</v>
      </c>
    </row>
    <row r="36" spans="1:63">
      <c r="A36" s="7"/>
      <c r="B36" s="50" t="s">
        <v>46</v>
      </c>
      <c r="C36" s="64">
        <v>0</v>
      </c>
      <c r="D36" s="64">
        <v>0.78183144999999998</v>
      </c>
      <c r="E36" s="64">
        <v>0</v>
      </c>
      <c r="F36" s="64">
        <v>0</v>
      </c>
      <c r="G36" s="64">
        <v>0</v>
      </c>
      <c r="H36" s="64">
        <v>0.40294223099999998</v>
      </c>
      <c r="I36" s="64">
        <v>5.0579499999999996E-4</v>
      </c>
      <c r="J36" s="64">
        <v>0</v>
      </c>
      <c r="K36" s="64">
        <v>0</v>
      </c>
      <c r="L36" s="64">
        <v>0.55534287500000001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6.1047661000000003E-2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3.3165691920000002</v>
      </c>
      <c r="AC36" s="64">
        <v>0.27550713900000001</v>
      </c>
      <c r="AD36" s="64">
        <v>0</v>
      </c>
      <c r="AE36" s="64">
        <v>0</v>
      </c>
      <c r="AF36" s="64">
        <v>14.221099921</v>
      </c>
      <c r="AG36" s="64">
        <v>0</v>
      </c>
      <c r="AH36" s="64">
        <v>0</v>
      </c>
      <c r="AI36" s="64">
        <v>0</v>
      </c>
      <c r="AJ36" s="64">
        <v>0</v>
      </c>
      <c r="AK36" s="64">
        <v>0</v>
      </c>
      <c r="AL36" s="64">
        <v>0.123495875</v>
      </c>
      <c r="AM36" s="64">
        <v>7.8144696E-2</v>
      </c>
      <c r="AN36" s="64">
        <v>0</v>
      </c>
      <c r="AO36" s="64">
        <v>0</v>
      </c>
      <c r="AP36" s="64">
        <v>0.59123363399999995</v>
      </c>
      <c r="AQ36" s="64">
        <v>0</v>
      </c>
      <c r="AR36" s="64">
        <v>0</v>
      </c>
      <c r="AS36" s="64">
        <v>0</v>
      </c>
      <c r="AT36" s="64">
        <v>0</v>
      </c>
      <c r="AU36" s="64">
        <v>0</v>
      </c>
      <c r="AV36" s="64">
        <v>11.956496371</v>
      </c>
      <c r="AW36" s="64">
        <v>10.421817909</v>
      </c>
      <c r="AX36" s="64">
        <v>0</v>
      </c>
      <c r="AY36" s="64">
        <v>0</v>
      </c>
      <c r="AZ36" s="64">
        <v>36.677864571999997</v>
      </c>
      <c r="BA36" s="64">
        <v>0</v>
      </c>
      <c r="BB36" s="64">
        <v>0</v>
      </c>
      <c r="BC36" s="64">
        <v>0</v>
      </c>
      <c r="BD36" s="64">
        <v>0</v>
      </c>
      <c r="BE36" s="64">
        <v>0</v>
      </c>
      <c r="BF36" s="64">
        <v>1.256119545</v>
      </c>
      <c r="BG36" s="64">
        <v>0.63606222199999995</v>
      </c>
      <c r="BH36" s="64">
        <v>0</v>
      </c>
      <c r="BI36" s="64">
        <v>0</v>
      </c>
      <c r="BJ36" s="64">
        <v>2.5343533009999999</v>
      </c>
      <c r="BK36" s="65">
        <f t="shared" si="6"/>
        <v>83.890434388999992</v>
      </c>
    </row>
    <row r="37" spans="1:63">
      <c r="A37" s="7"/>
      <c r="B37" s="50" t="s">
        <v>47</v>
      </c>
      <c r="C37" s="64">
        <v>0</v>
      </c>
      <c r="D37" s="64">
        <v>0.50560168400000005</v>
      </c>
      <c r="E37" s="64">
        <v>0</v>
      </c>
      <c r="F37" s="64">
        <v>0</v>
      </c>
      <c r="G37" s="64">
        <v>0</v>
      </c>
      <c r="H37" s="64">
        <v>0.53535319000000003</v>
      </c>
      <c r="I37" s="64">
        <v>86.985031864000007</v>
      </c>
      <c r="J37" s="64">
        <v>0</v>
      </c>
      <c r="K37" s="64">
        <v>0</v>
      </c>
      <c r="L37" s="64">
        <v>2.4599652719999998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0.290333167</v>
      </c>
      <c r="S37" s="64">
        <v>0</v>
      </c>
      <c r="T37" s="64">
        <v>14.997895161000001</v>
      </c>
      <c r="U37" s="64">
        <v>0</v>
      </c>
      <c r="V37" s="64">
        <v>0.40525634399999999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5.673155725</v>
      </c>
      <c r="AC37" s="64">
        <v>1.7975498750000001</v>
      </c>
      <c r="AD37" s="64">
        <v>0</v>
      </c>
      <c r="AE37" s="64">
        <v>0</v>
      </c>
      <c r="AF37" s="64">
        <v>441.00641742099998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0.21502471500000001</v>
      </c>
      <c r="AM37" s="64">
        <v>0.67964256199999995</v>
      </c>
      <c r="AN37" s="64">
        <v>0</v>
      </c>
      <c r="AO37" s="64">
        <v>0</v>
      </c>
      <c r="AP37" s="64">
        <v>11.051474667000001</v>
      </c>
      <c r="AQ37" s="64">
        <v>0</v>
      </c>
      <c r="AR37" s="64">
        <v>0</v>
      </c>
      <c r="AS37" s="64">
        <v>0</v>
      </c>
      <c r="AT37" s="64">
        <v>0</v>
      </c>
      <c r="AU37" s="64">
        <v>0</v>
      </c>
      <c r="AV37" s="64">
        <v>1.2583113560000001</v>
      </c>
      <c r="AW37" s="64">
        <v>13.584906441999999</v>
      </c>
      <c r="AX37" s="64">
        <v>0</v>
      </c>
      <c r="AY37" s="64">
        <v>0</v>
      </c>
      <c r="AZ37" s="64">
        <v>8.2088735400000008</v>
      </c>
      <c r="BA37" s="64">
        <v>0</v>
      </c>
      <c r="BB37" s="64">
        <v>0</v>
      </c>
      <c r="BC37" s="64">
        <v>0</v>
      </c>
      <c r="BD37" s="64">
        <v>0</v>
      </c>
      <c r="BE37" s="64">
        <v>0</v>
      </c>
      <c r="BF37" s="64">
        <v>0.432352452</v>
      </c>
      <c r="BG37" s="64">
        <v>4.8770650999999998E-2</v>
      </c>
      <c r="BH37" s="64">
        <v>0</v>
      </c>
      <c r="BI37" s="64">
        <v>0</v>
      </c>
      <c r="BJ37" s="64">
        <v>0.76314944699999998</v>
      </c>
      <c r="BK37" s="65">
        <f t="shared" si="6"/>
        <v>590.8990655350002</v>
      </c>
    </row>
    <row r="38" spans="1:63">
      <c r="A38" s="7"/>
      <c r="B38" s="50" t="s">
        <v>48</v>
      </c>
      <c r="C38" s="64">
        <v>0</v>
      </c>
      <c r="D38" s="64">
        <v>40.213622917000002</v>
      </c>
      <c r="E38" s="64">
        <v>0</v>
      </c>
      <c r="F38" s="64">
        <v>0</v>
      </c>
      <c r="G38" s="64">
        <v>0</v>
      </c>
      <c r="H38" s="64">
        <v>0.29963023799999999</v>
      </c>
      <c r="I38" s="64">
        <v>43.279478300000001</v>
      </c>
      <c r="J38" s="64">
        <v>0</v>
      </c>
      <c r="K38" s="64">
        <v>0</v>
      </c>
      <c r="L38" s="64">
        <v>2.2679139460000002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2.0063948000000002E-2</v>
      </c>
      <c r="S38" s="64">
        <v>1.3397179999999999E-3</v>
      </c>
      <c r="T38" s="64">
        <v>0</v>
      </c>
      <c r="U38" s="64">
        <v>0</v>
      </c>
      <c r="V38" s="64">
        <v>2.1232859999999999E-2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1.403595215</v>
      </c>
      <c r="AC38" s="64">
        <v>0.43423340399999999</v>
      </c>
      <c r="AD38" s="64">
        <v>0</v>
      </c>
      <c r="AE38" s="64">
        <v>0</v>
      </c>
      <c r="AF38" s="64">
        <v>55.046158257999998</v>
      </c>
      <c r="AG38" s="64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0.14327843200000001</v>
      </c>
      <c r="AM38" s="64">
        <v>0</v>
      </c>
      <c r="AN38" s="64">
        <v>0</v>
      </c>
      <c r="AO38" s="64">
        <v>0</v>
      </c>
      <c r="AP38" s="64">
        <v>2.0731737350000001</v>
      </c>
      <c r="AQ38" s="64">
        <v>0</v>
      </c>
      <c r="AR38" s="64">
        <v>0</v>
      </c>
      <c r="AS38" s="64">
        <v>0</v>
      </c>
      <c r="AT38" s="64">
        <v>0</v>
      </c>
      <c r="AU38" s="64">
        <v>0</v>
      </c>
      <c r="AV38" s="64">
        <v>1.765957644</v>
      </c>
      <c r="AW38" s="64">
        <v>5.3364537839999997</v>
      </c>
      <c r="AX38" s="64">
        <v>0</v>
      </c>
      <c r="AY38" s="64">
        <v>0</v>
      </c>
      <c r="AZ38" s="64">
        <v>11.062282644</v>
      </c>
      <c r="BA38" s="64">
        <v>0</v>
      </c>
      <c r="BB38" s="64">
        <v>0</v>
      </c>
      <c r="BC38" s="64">
        <v>0</v>
      </c>
      <c r="BD38" s="64">
        <v>0</v>
      </c>
      <c r="BE38" s="64">
        <v>0</v>
      </c>
      <c r="BF38" s="64">
        <v>0.52766601000000002</v>
      </c>
      <c r="BG38" s="64">
        <v>0.201185325</v>
      </c>
      <c r="BH38" s="64">
        <v>0</v>
      </c>
      <c r="BI38" s="64">
        <v>0</v>
      </c>
      <c r="BJ38" s="64">
        <v>2.0017792490000001</v>
      </c>
      <c r="BK38" s="65">
        <f t="shared" si="6"/>
        <v>166.09904562699998</v>
      </c>
    </row>
    <row r="39" spans="1:63">
      <c r="A39" s="7"/>
      <c r="B39" s="50" t="s">
        <v>49</v>
      </c>
      <c r="C39" s="64">
        <v>0</v>
      </c>
      <c r="D39" s="64">
        <v>0.52760654799999995</v>
      </c>
      <c r="E39" s="64">
        <v>0</v>
      </c>
      <c r="F39" s="64">
        <v>0</v>
      </c>
      <c r="G39" s="64">
        <v>0</v>
      </c>
      <c r="H39" s="64">
        <v>0.288549361</v>
      </c>
      <c r="I39" s="64">
        <v>258.31334437700002</v>
      </c>
      <c r="J39" s="64">
        <v>75.494088356000006</v>
      </c>
      <c r="K39" s="64">
        <v>0</v>
      </c>
      <c r="L39" s="64">
        <v>3.8872085639999998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9.2006541999999997E-2</v>
      </c>
      <c r="S39" s="64">
        <v>0</v>
      </c>
      <c r="T39" s="64">
        <v>85.181885160999997</v>
      </c>
      <c r="U39" s="64">
        <v>0</v>
      </c>
      <c r="V39" s="64">
        <v>1.4475834999999999E-2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2.811607559</v>
      </c>
      <c r="AC39" s="64">
        <v>1.6053536580000001</v>
      </c>
      <c r="AD39" s="64">
        <v>0</v>
      </c>
      <c r="AE39" s="64">
        <v>0</v>
      </c>
      <c r="AF39" s="64">
        <v>252.62817500599999</v>
      </c>
      <c r="AG39" s="64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0.12497478300000001</v>
      </c>
      <c r="AM39" s="64">
        <v>0.94813861799999999</v>
      </c>
      <c r="AN39" s="64">
        <v>0</v>
      </c>
      <c r="AO39" s="64">
        <v>0</v>
      </c>
      <c r="AP39" s="64">
        <v>8.7707960840000005</v>
      </c>
      <c r="AQ39" s="64">
        <v>0</v>
      </c>
      <c r="AR39" s="64">
        <v>0</v>
      </c>
      <c r="AS39" s="64">
        <v>0</v>
      </c>
      <c r="AT39" s="64">
        <v>0</v>
      </c>
      <c r="AU39" s="64">
        <v>0</v>
      </c>
      <c r="AV39" s="64">
        <v>1.1135733029999999</v>
      </c>
      <c r="AW39" s="64">
        <v>3.1106246720000001</v>
      </c>
      <c r="AX39" s="64">
        <v>0</v>
      </c>
      <c r="AY39" s="64">
        <v>0</v>
      </c>
      <c r="AZ39" s="64">
        <v>9.5378934189999995</v>
      </c>
      <c r="BA39" s="64">
        <v>0</v>
      </c>
      <c r="BB39" s="64">
        <v>0</v>
      </c>
      <c r="BC39" s="64">
        <v>0</v>
      </c>
      <c r="BD39" s="64">
        <v>0</v>
      </c>
      <c r="BE39" s="64">
        <v>0</v>
      </c>
      <c r="BF39" s="64">
        <v>0.667566255</v>
      </c>
      <c r="BG39" s="64">
        <v>4.7187089000000002E-2</v>
      </c>
      <c r="BH39" s="64">
        <v>0</v>
      </c>
      <c r="BI39" s="64">
        <v>0</v>
      </c>
      <c r="BJ39" s="64">
        <v>11.758726369</v>
      </c>
      <c r="BK39" s="65">
        <f t="shared" si="6"/>
        <v>716.92378155899996</v>
      </c>
    </row>
    <row r="40" spans="1:63">
      <c r="A40" s="7"/>
      <c r="B40" s="17" t="s">
        <v>50</v>
      </c>
      <c r="C40" s="46">
        <f>SUM(C33:C39)</f>
        <v>0</v>
      </c>
      <c r="D40" s="32">
        <f t="shared" ref="D40:BJ40" si="7">SUM(D33:D39)</f>
        <v>55.458439314000003</v>
      </c>
      <c r="E40" s="32">
        <f t="shared" si="7"/>
        <v>0</v>
      </c>
      <c r="F40" s="32">
        <f t="shared" si="7"/>
        <v>0</v>
      </c>
      <c r="G40" s="47">
        <f t="shared" si="7"/>
        <v>0</v>
      </c>
      <c r="H40" s="46">
        <f t="shared" si="7"/>
        <v>2.3663917470000002</v>
      </c>
      <c r="I40" s="32">
        <f t="shared" si="7"/>
        <v>469.62946924400001</v>
      </c>
      <c r="J40" s="32">
        <f t="shared" si="7"/>
        <v>75.823122490000003</v>
      </c>
      <c r="K40" s="32">
        <f t="shared" si="7"/>
        <v>0</v>
      </c>
      <c r="L40" s="47">
        <f t="shared" si="7"/>
        <v>15.392002847999999</v>
      </c>
      <c r="M40" s="46">
        <f t="shared" si="7"/>
        <v>0</v>
      </c>
      <c r="N40" s="32">
        <f t="shared" si="7"/>
        <v>0</v>
      </c>
      <c r="O40" s="32">
        <f t="shared" si="7"/>
        <v>0</v>
      </c>
      <c r="P40" s="32">
        <f t="shared" si="7"/>
        <v>0</v>
      </c>
      <c r="Q40" s="47">
        <f t="shared" si="7"/>
        <v>0</v>
      </c>
      <c r="R40" s="46">
        <f t="shared" si="7"/>
        <v>0.757160375</v>
      </c>
      <c r="S40" s="32">
        <f t="shared" si="7"/>
        <v>1.3397179999999999E-3</v>
      </c>
      <c r="T40" s="32">
        <f t="shared" si="7"/>
        <v>100.179780322</v>
      </c>
      <c r="U40" s="32">
        <f t="shared" si="7"/>
        <v>0</v>
      </c>
      <c r="V40" s="47">
        <f t="shared" si="7"/>
        <v>0.86298794900000009</v>
      </c>
      <c r="W40" s="46">
        <f t="shared" si="7"/>
        <v>0</v>
      </c>
      <c r="X40" s="32">
        <f t="shared" si="7"/>
        <v>0</v>
      </c>
      <c r="Y40" s="32">
        <f t="shared" si="7"/>
        <v>0</v>
      </c>
      <c r="Z40" s="32">
        <f t="shared" si="7"/>
        <v>0</v>
      </c>
      <c r="AA40" s="47">
        <f t="shared" si="7"/>
        <v>0</v>
      </c>
      <c r="AB40" s="46">
        <f t="shared" si="7"/>
        <v>19.933150631999997</v>
      </c>
      <c r="AC40" s="32">
        <f t="shared" si="7"/>
        <v>5.1708308920000006</v>
      </c>
      <c r="AD40" s="32">
        <f t="shared" si="7"/>
        <v>0</v>
      </c>
      <c r="AE40" s="32">
        <f t="shared" si="7"/>
        <v>0</v>
      </c>
      <c r="AF40" s="47">
        <f t="shared" si="7"/>
        <v>831.61963435999996</v>
      </c>
      <c r="AG40" s="46">
        <f t="shared" si="7"/>
        <v>0</v>
      </c>
      <c r="AH40" s="32">
        <f t="shared" si="7"/>
        <v>0</v>
      </c>
      <c r="AI40" s="32">
        <f t="shared" si="7"/>
        <v>0</v>
      </c>
      <c r="AJ40" s="32">
        <f t="shared" si="7"/>
        <v>0</v>
      </c>
      <c r="AK40" s="47">
        <f t="shared" si="7"/>
        <v>0</v>
      </c>
      <c r="AL40" s="46">
        <f t="shared" si="7"/>
        <v>0.857674504</v>
      </c>
      <c r="AM40" s="32">
        <f t="shared" si="7"/>
        <v>1.7059258759999998</v>
      </c>
      <c r="AN40" s="32">
        <f t="shared" si="7"/>
        <v>0</v>
      </c>
      <c r="AO40" s="32">
        <f t="shared" si="7"/>
        <v>0</v>
      </c>
      <c r="AP40" s="47">
        <f t="shared" si="7"/>
        <v>23.507126847000002</v>
      </c>
      <c r="AQ40" s="46">
        <f t="shared" si="7"/>
        <v>0</v>
      </c>
      <c r="AR40" s="32">
        <f t="shared" si="7"/>
        <v>0</v>
      </c>
      <c r="AS40" s="32">
        <f t="shared" si="7"/>
        <v>0</v>
      </c>
      <c r="AT40" s="32">
        <f t="shared" si="7"/>
        <v>0</v>
      </c>
      <c r="AU40" s="47">
        <f t="shared" si="7"/>
        <v>0</v>
      </c>
      <c r="AV40" s="46">
        <f t="shared" si="7"/>
        <v>23.454487627999999</v>
      </c>
      <c r="AW40" s="32">
        <f t="shared" si="7"/>
        <v>44.769548494999995</v>
      </c>
      <c r="AX40" s="32">
        <f t="shared" si="7"/>
        <v>0</v>
      </c>
      <c r="AY40" s="32">
        <f t="shared" si="7"/>
        <v>0</v>
      </c>
      <c r="AZ40" s="48">
        <f t="shared" si="7"/>
        <v>94.167912573999985</v>
      </c>
      <c r="BA40" s="46">
        <f t="shared" si="7"/>
        <v>0</v>
      </c>
      <c r="BB40" s="32">
        <f t="shared" si="7"/>
        <v>0</v>
      </c>
      <c r="BC40" s="32">
        <f t="shared" si="7"/>
        <v>0</v>
      </c>
      <c r="BD40" s="32">
        <f t="shared" si="7"/>
        <v>0</v>
      </c>
      <c r="BE40" s="47">
        <f t="shared" si="7"/>
        <v>0</v>
      </c>
      <c r="BF40" s="46">
        <f t="shared" si="7"/>
        <v>3.8788039209999998</v>
      </c>
      <c r="BG40" s="32">
        <f t="shared" si="7"/>
        <v>1.2064516919999999</v>
      </c>
      <c r="BH40" s="32">
        <f t="shared" si="7"/>
        <v>0</v>
      </c>
      <c r="BI40" s="32">
        <f t="shared" si="7"/>
        <v>0</v>
      </c>
      <c r="BJ40" s="47">
        <f t="shared" si="7"/>
        <v>19.725684127000001</v>
      </c>
      <c r="BK40" s="31">
        <f t="shared" si="6"/>
        <v>1790.4679255550002</v>
      </c>
    </row>
    <row r="41" spans="1:63">
      <c r="A41" s="7"/>
      <c r="B41" s="9" t="s">
        <v>51</v>
      </c>
      <c r="C41" s="46">
        <f>C40+C31+C28+C25+C13+C10</f>
        <v>0</v>
      </c>
      <c r="D41" s="32">
        <f t="shared" ref="D41:BJ41" si="8">D40+D31+D28+D25+D13+D10</f>
        <v>428.05484042499995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46">
        <f t="shared" si="8"/>
        <v>5.2102717219999999</v>
      </c>
      <c r="I41" s="32">
        <f t="shared" si="8"/>
        <v>3226.5597298030002</v>
      </c>
      <c r="J41" s="32">
        <f t="shared" si="8"/>
        <v>229.66110278000002</v>
      </c>
      <c r="K41" s="32">
        <f t="shared" si="8"/>
        <v>0</v>
      </c>
      <c r="L41" s="32">
        <f t="shared" si="8"/>
        <v>63.758003133000003</v>
      </c>
      <c r="M41" s="46">
        <f t="shared" si="8"/>
        <v>0</v>
      </c>
      <c r="N41" s="32">
        <f t="shared" si="8"/>
        <v>0</v>
      </c>
      <c r="O41" s="32">
        <f t="shared" si="8"/>
        <v>0</v>
      </c>
      <c r="P41" s="32">
        <f t="shared" si="8"/>
        <v>0</v>
      </c>
      <c r="Q41" s="32">
        <f t="shared" si="8"/>
        <v>0</v>
      </c>
      <c r="R41" s="46">
        <f t="shared" si="8"/>
        <v>1.2679106409999998</v>
      </c>
      <c r="S41" s="32">
        <f t="shared" si="8"/>
        <v>295.526634667</v>
      </c>
      <c r="T41" s="32">
        <f t="shared" si="8"/>
        <v>100.179780322</v>
      </c>
      <c r="U41" s="32">
        <f t="shared" si="8"/>
        <v>0</v>
      </c>
      <c r="V41" s="32">
        <f t="shared" si="8"/>
        <v>4.2545036989999998</v>
      </c>
      <c r="W41" s="46">
        <f t="shared" si="8"/>
        <v>0</v>
      </c>
      <c r="X41" s="32">
        <f t="shared" si="8"/>
        <v>0</v>
      </c>
      <c r="Y41" s="32">
        <f t="shared" si="8"/>
        <v>0</v>
      </c>
      <c r="Z41" s="32">
        <f t="shared" si="8"/>
        <v>0</v>
      </c>
      <c r="AA41" s="32">
        <f t="shared" si="8"/>
        <v>0</v>
      </c>
      <c r="AB41" s="46">
        <f t="shared" si="8"/>
        <v>27.462776105999996</v>
      </c>
      <c r="AC41" s="32">
        <f t="shared" si="8"/>
        <v>41.847316121000006</v>
      </c>
      <c r="AD41" s="32">
        <f t="shared" si="8"/>
        <v>0</v>
      </c>
      <c r="AE41" s="32">
        <f t="shared" si="8"/>
        <v>0</v>
      </c>
      <c r="AF41" s="32">
        <f t="shared" si="8"/>
        <v>2016.8343513459999</v>
      </c>
      <c r="AG41" s="46">
        <f t="shared" si="8"/>
        <v>0</v>
      </c>
      <c r="AH41" s="32">
        <f t="shared" si="8"/>
        <v>0</v>
      </c>
      <c r="AI41" s="32">
        <f t="shared" si="8"/>
        <v>0</v>
      </c>
      <c r="AJ41" s="32">
        <f t="shared" si="8"/>
        <v>0</v>
      </c>
      <c r="AK41" s="32">
        <f t="shared" si="8"/>
        <v>0</v>
      </c>
      <c r="AL41" s="46">
        <f t="shared" si="8"/>
        <v>1.562242302</v>
      </c>
      <c r="AM41" s="32">
        <f t="shared" si="8"/>
        <v>1.7059258759999998</v>
      </c>
      <c r="AN41" s="32">
        <f t="shared" si="8"/>
        <v>0</v>
      </c>
      <c r="AO41" s="32">
        <f t="shared" si="8"/>
        <v>0</v>
      </c>
      <c r="AP41" s="32">
        <f t="shared" si="8"/>
        <v>64.857143524999998</v>
      </c>
      <c r="AQ41" s="46">
        <f t="shared" si="8"/>
        <v>0</v>
      </c>
      <c r="AR41" s="32">
        <f t="shared" si="8"/>
        <v>0</v>
      </c>
      <c r="AS41" s="32">
        <f t="shared" si="8"/>
        <v>0</v>
      </c>
      <c r="AT41" s="32">
        <f t="shared" si="8"/>
        <v>0</v>
      </c>
      <c r="AU41" s="32">
        <f t="shared" si="8"/>
        <v>0</v>
      </c>
      <c r="AV41" s="46">
        <f t="shared" si="8"/>
        <v>28.447588132</v>
      </c>
      <c r="AW41" s="32">
        <f t="shared" si="8"/>
        <v>626.99082779199989</v>
      </c>
      <c r="AX41" s="32">
        <f t="shared" si="8"/>
        <v>0</v>
      </c>
      <c r="AY41" s="32">
        <f t="shared" si="8"/>
        <v>0</v>
      </c>
      <c r="AZ41" s="51">
        <f t="shared" si="8"/>
        <v>179.62970036099998</v>
      </c>
      <c r="BA41" s="46">
        <f t="shared" si="8"/>
        <v>0</v>
      </c>
      <c r="BB41" s="32">
        <f t="shared" si="8"/>
        <v>0</v>
      </c>
      <c r="BC41" s="32">
        <f t="shared" si="8"/>
        <v>0</v>
      </c>
      <c r="BD41" s="32">
        <f t="shared" si="8"/>
        <v>0</v>
      </c>
      <c r="BE41" s="32">
        <f t="shared" si="8"/>
        <v>0</v>
      </c>
      <c r="BF41" s="46">
        <f t="shared" si="8"/>
        <v>5.1075360189999994</v>
      </c>
      <c r="BG41" s="32">
        <f t="shared" si="8"/>
        <v>10.481783437000001</v>
      </c>
      <c r="BH41" s="32">
        <f t="shared" si="8"/>
        <v>0</v>
      </c>
      <c r="BI41" s="32">
        <f t="shared" si="8"/>
        <v>0</v>
      </c>
      <c r="BJ41" s="32">
        <f t="shared" si="8"/>
        <v>21.501717383999999</v>
      </c>
      <c r="BK41" s="27">
        <f>BK40+BK31+BK28+BK25+BK13+BK10</f>
        <v>7380.9016855930004</v>
      </c>
    </row>
    <row r="42" spans="1:63" ht="3.75" customHeight="1">
      <c r="A42" s="7"/>
      <c r="B42" s="10"/>
      <c r="C42" s="7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71"/>
    </row>
    <row r="43" spans="1:63">
      <c r="A43" s="7" t="s">
        <v>52</v>
      </c>
      <c r="B43" s="8" t="s">
        <v>53</v>
      </c>
      <c r="C43" s="70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71"/>
    </row>
    <row r="44" spans="1:63" s="2" customFormat="1">
      <c r="A44" s="7" t="s">
        <v>13</v>
      </c>
      <c r="B44" s="16" t="s">
        <v>54</v>
      </c>
      <c r="C44" s="75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7"/>
    </row>
    <row r="45" spans="1:63" s="2" customFormat="1">
      <c r="A45" s="7"/>
      <c r="B45" s="29" t="s">
        <v>55</v>
      </c>
      <c r="C45" s="64">
        <v>0</v>
      </c>
      <c r="D45" s="64">
        <v>0.932802138</v>
      </c>
      <c r="E45" s="64">
        <v>0</v>
      </c>
      <c r="F45" s="64">
        <v>0</v>
      </c>
      <c r="G45" s="64">
        <v>0</v>
      </c>
      <c r="H45" s="64">
        <v>3.6616892710000002</v>
      </c>
      <c r="I45" s="64">
        <v>0</v>
      </c>
      <c r="J45" s="64">
        <v>0</v>
      </c>
      <c r="K45" s="64">
        <v>0</v>
      </c>
      <c r="L45" s="64">
        <v>0.25094412199999999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1.4766085259999999</v>
      </c>
      <c r="S45" s="64">
        <v>0</v>
      </c>
      <c r="T45" s="64">
        <v>0</v>
      </c>
      <c r="U45" s="64">
        <v>0</v>
      </c>
      <c r="V45" s="64">
        <v>6.9287452999999999E-2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7.3031016639999997</v>
      </c>
      <c r="AC45" s="64">
        <v>0</v>
      </c>
      <c r="AD45" s="64">
        <v>0</v>
      </c>
      <c r="AE45" s="64">
        <v>0</v>
      </c>
      <c r="AF45" s="64">
        <v>2.7419671939999999</v>
      </c>
      <c r="AG45" s="64">
        <v>0</v>
      </c>
      <c r="AH45" s="64">
        <v>0</v>
      </c>
      <c r="AI45" s="64">
        <v>0</v>
      </c>
      <c r="AJ45" s="64">
        <v>0</v>
      </c>
      <c r="AK45" s="64">
        <v>0</v>
      </c>
      <c r="AL45" s="64">
        <v>0.563156412</v>
      </c>
      <c r="AM45" s="64">
        <v>0</v>
      </c>
      <c r="AN45" s="64">
        <v>0</v>
      </c>
      <c r="AO45" s="64">
        <v>0</v>
      </c>
      <c r="AP45" s="64">
        <v>9.5104345000000007E-2</v>
      </c>
      <c r="AQ45" s="64">
        <v>0</v>
      </c>
      <c r="AR45" s="64">
        <v>0</v>
      </c>
      <c r="AS45" s="64">
        <v>0</v>
      </c>
      <c r="AT45" s="64">
        <v>0</v>
      </c>
      <c r="AU45" s="64">
        <v>0</v>
      </c>
      <c r="AV45" s="64">
        <v>113.15519996499999</v>
      </c>
      <c r="AW45" s="64">
        <v>0.35665720200000001</v>
      </c>
      <c r="AX45" s="64">
        <v>0</v>
      </c>
      <c r="AY45" s="64">
        <v>0</v>
      </c>
      <c r="AZ45" s="64">
        <v>5.1764454420000003</v>
      </c>
      <c r="BA45" s="64">
        <v>0</v>
      </c>
      <c r="BB45" s="64">
        <v>0</v>
      </c>
      <c r="BC45" s="64">
        <v>0</v>
      </c>
      <c r="BD45" s="64">
        <v>0</v>
      </c>
      <c r="BE45" s="64">
        <v>0</v>
      </c>
      <c r="BF45" s="64">
        <v>38.239691295999997</v>
      </c>
      <c r="BG45" s="64">
        <v>2.4691312999999999E-2</v>
      </c>
      <c r="BH45" s="64">
        <v>0</v>
      </c>
      <c r="BI45" s="64">
        <v>0</v>
      </c>
      <c r="BJ45" s="64">
        <v>0.16916726000000001</v>
      </c>
      <c r="BK45" s="65">
        <f>SUM(C45:BJ45)</f>
        <v>174.21651360299998</v>
      </c>
    </row>
    <row r="46" spans="1:63" s="2" customFormat="1">
      <c r="A46" s="7"/>
      <c r="B46" s="17" t="s">
        <v>17</v>
      </c>
      <c r="C46" s="46">
        <f t="shared" ref="C46:BJ46" si="9">SUM(C45)</f>
        <v>0</v>
      </c>
      <c r="D46" s="32">
        <f t="shared" si="9"/>
        <v>0.932802138</v>
      </c>
      <c r="E46" s="32">
        <f t="shared" si="9"/>
        <v>0</v>
      </c>
      <c r="F46" s="32">
        <f t="shared" si="9"/>
        <v>0</v>
      </c>
      <c r="G46" s="47">
        <f t="shared" si="9"/>
        <v>0</v>
      </c>
      <c r="H46" s="46">
        <f t="shared" si="9"/>
        <v>3.6616892710000002</v>
      </c>
      <c r="I46" s="32">
        <f t="shared" si="9"/>
        <v>0</v>
      </c>
      <c r="J46" s="32">
        <f t="shared" si="9"/>
        <v>0</v>
      </c>
      <c r="K46" s="32">
        <f t="shared" si="9"/>
        <v>0</v>
      </c>
      <c r="L46" s="47">
        <f t="shared" si="9"/>
        <v>0.25094412199999999</v>
      </c>
      <c r="M46" s="46">
        <f t="shared" si="9"/>
        <v>0</v>
      </c>
      <c r="N46" s="32">
        <f t="shared" si="9"/>
        <v>0</v>
      </c>
      <c r="O46" s="32">
        <f t="shared" si="9"/>
        <v>0</v>
      </c>
      <c r="P46" s="32">
        <f t="shared" si="9"/>
        <v>0</v>
      </c>
      <c r="Q46" s="47">
        <f t="shared" si="9"/>
        <v>0</v>
      </c>
      <c r="R46" s="46">
        <f t="shared" si="9"/>
        <v>1.4766085259999999</v>
      </c>
      <c r="S46" s="32">
        <f t="shared" si="9"/>
        <v>0</v>
      </c>
      <c r="T46" s="32">
        <f t="shared" si="9"/>
        <v>0</v>
      </c>
      <c r="U46" s="32">
        <f t="shared" si="9"/>
        <v>0</v>
      </c>
      <c r="V46" s="47">
        <f t="shared" si="9"/>
        <v>6.9287452999999999E-2</v>
      </c>
      <c r="W46" s="46">
        <f t="shared" si="9"/>
        <v>0</v>
      </c>
      <c r="X46" s="32">
        <f t="shared" si="9"/>
        <v>0</v>
      </c>
      <c r="Y46" s="32">
        <f t="shared" si="9"/>
        <v>0</v>
      </c>
      <c r="Z46" s="32">
        <f t="shared" si="9"/>
        <v>0</v>
      </c>
      <c r="AA46" s="47">
        <f t="shared" si="9"/>
        <v>0</v>
      </c>
      <c r="AB46" s="46">
        <f t="shared" si="9"/>
        <v>7.3031016639999997</v>
      </c>
      <c r="AC46" s="32">
        <f t="shared" si="9"/>
        <v>0</v>
      </c>
      <c r="AD46" s="32">
        <f t="shared" si="9"/>
        <v>0</v>
      </c>
      <c r="AE46" s="32">
        <f t="shared" si="9"/>
        <v>0</v>
      </c>
      <c r="AF46" s="47">
        <f t="shared" si="9"/>
        <v>2.7419671939999999</v>
      </c>
      <c r="AG46" s="46">
        <f t="shared" si="9"/>
        <v>0</v>
      </c>
      <c r="AH46" s="32">
        <f t="shared" si="9"/>
        <v>0</v>
      </c>
      <c r="AI46" s="32">
        <f t="shared" si="9"/>
        <v>0</v>
      </c>
      <c r="AJ46" s="32">
        <f t="shared" si="9"/>
        <v>0</v>
      </c>
      <c r="AK46" s="47">
        <f t="shared" si="9"/>
        <v>0</v>
      </c>
      <c r="AL46" s="46">
        <f t="shared" si="9"/>
        <v>0.563156412</v>
      </c>
      <c r="AM46" s="32">
        <f t="shared" si="9"/>
        <v>0</v>
      </c>
      <c r="AN46" s="32">
        <f t="shared" si="9"/>
        <v>0</v>
      </c>
      <c r="AO46" s="32">
        <f t="shared" si="9"/>
        <v>0</v>
      </c>
      <c r="AP46" s="47">
        <f t="shared" si="9"/>
        <v>9.5104345000000007E-2</v>
      </c>
      <c r="AQ46" s="46">
        <f t="shared" si="9"/>
        <v>0</v>
      </c>
      <c r="AR46" s="32">
        <f t="shared" si="9"/>
        <v>0</v>
      </c>
      <c r="AS46" s="32">
        <f t="shared" si="9"/>
        <v>0</v>
      </c>
      <c r="AT46" s="32">
        <f t="shared" si="9"/>
        <v>0</v>
      </c>
      <c r="AU46" s="47">
        <f t="shared" si="9"/>
        <v>0</v>
      </c>
      <c r="AV46" s="46">
        <f t="shared" si="9"/>
        <v>113.15519996499999</v>
      </c>
      <c r="AW46" s="32">
        <f t="shared" si="9"/>
        <v>0.35665720200000001</v>
      </c>
      <c r="AX46" s="32">
        <f t="shared" si="9"/>
        <v>0</v>
      </c>
      <c r="AY46" s="32">
        <f t="shared" si="9"/>
        <v>0</v>
      </c>
      <c r="AZ46" s="48">
        <f t="shared" si="9"/>
        <v>5.1764454420000003</v>
      </c>
      <c r="BA46" s="46">
        <f t="shared" si="9"/>
        <v>0</v>
      </c>
      <c r="BB46" s="32">
        <f t="shared" si="9"/>
        <v>0</v>
      </c>
      <c r="BC46" s="32">
        <f t="shared" si="9"/>
        <v>0</v>
      </c>
      <c r="BD46" s="32">
        <f t="shared" si="9"/>
        <v>0</v>
      </c>
      <c r="BE46" s="47">
        <f t="shared" si="9"/>
        <v>0</v>
      </c>
      <c r="BF46" s="46">
        <f t="shared" si="9"/>
        <v>38.239691295999997</v>
      </c>
      <c r="BG46" s="32">
        <f t="shared" si="9"/>
        <v>2.4691312999999999E-2</v>
      </c>
      <c r="BH46" s="32">
        <f t="shared" si="9"/>
        <v>0</v>
      </c>
      <c r="BI46" s="32">
        <f t="shared" si="9"/>
        <v>0</v>
      </c>
      <c r="BJ46" s="47">
        <f t="shared" si="9"/>
        <v>0.16916726000000001</v>
      </c>
      <c r="BK46" s="46">
        <f>SUM(BK45)</f>
        <v>174.21651360299998</v>
      </c>
    </row>
    <row r="47" spans="1:63">
      <c r="A47" s="7" t="s">
        <v>18</v>
      </c>
      <c r="B47" s="16" t="s">
        <v>56</v>
      </c>
      <c r="C47" s="70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71"/>
    </row>
    <row r="48" spans="1:63">
      <c r="A48" s="7"/>
      <c r="B48" s="50" t="s">
        <v>57</v>
      </c>
      <c r="C48" s="64">
        <v>0</v>
      </c>
      <c r="D48" s="64">
        <v>0.72000517900000005</v>
      </c>
      <c r="E48" s="64">
        <v>0</v>
      </c>
      <c r="F48" s="64">
        <v>0</v>
      </c>
      <c r="G48" s="64">
        <v>0</v>
      </c>
      <c r="H48" s="64">
        <v>0.54764551500000003</v>
      </c>
      <c r="I48" s="64">
        <v>1.080522832</v>
      </c>
      <c r="J48" s="64">
        <v>0</v>
      </c>
      <c r="K48" s="64">
        <v>0</v>
      </c>
      <c r="L48" s="64">
        <v>5.5143169439999999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0.37742297299999999</v>
      </c>
      <c r="S48" s="64">
        <v>0</v>
      </c>
      <c r="T48" s="64">
        <v>0</v>
      </c>
      <c r="U48" s="64">
        <v>0</v>
      </c>
      <c r="V48" s="64">
        <v>0.21369181900000001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12.673245437</v>
      </c>
      <c r="AC48" s="64">
        <v>5.1777198110000002</v>
      </c>
      <c r="AD48" s="64">
        <v>0</v>
      </c>
      <c r="AE48" s="64">
        <v>0</v>
      </c>
      <c r="AF48" s="64">
        <v>334.357029657</v>
      </c>
      <c r="AG48" s="64">
        <v>0</v>
      </c>
      <c r="AH48" s="64">
        <v>0</v>
      </c>
      <c r="AI48" s="64">
        <v>0</v>
      </c>
      <c r="AJ48" s="64">
        <v>0</v>
      </c>
      <c r="AK48" s="64">
        <v>0</v>
      </c>
      <c r="AL48" s="64">
        <v>0.58834483999999998</v>
      </c>
      <c r="AM48" s="64">
        <v>0.34843803600000001</v>
      </c>
      <c r="AN48" s="64">
        <v>0</v>
      </c>
      <c r="AO48" s="64">
        <v>0</v>
      </c>
      <c r="AP48" s="64">
        <v>9.7414782280000001</v>
      </c>
      <c r="AQ48" s="64">
        <v>0</v>
      </c>
      <c r="AR48" s="64">
        <v>0</v>
      </c>
      <c r="AS48" s="64">
        <v>0</v>
      </c>
      <c r="AT48" s="64">
        <v>0</v>
      </c>
      <c r="AU48" s="64">
        <v>0</v>
      </c>
      <c r="AV48" s="64">
        <v>12.128950149</v>
      </c>
      <c r="AW48" s="64">
        <v>31.748029538000001</v>
      </c>
      <c r="AX48" s="64">
        <v>0</v>
      </c>
      <c r="AY48" s="64">
        <v>0</v>
      </c>
      <c r="AZ48" s="64">
        <v>83.971397749999994</v>
      </c>
      <c r="BA48" s="64">
        <v>0</v>
      </c>
      <c r="BB48" s="64">
        <v>0</v>
      </c>
      <c r="BC48" s="64">
        <v>0</v>
      </c>
      <c r="BD48" s="64">
        <v>0</v>
      </c>
      <c r="BE48" s="64">
        <v>0</v>
      </c>
      <c r="BF48" s="64">
        <v>8.9737010910000006</v>
      </c>
      <c r="BG48" s="64">
        <v>2.4050949999999999E-3</v>
      </c>
      <c r="BH48" s="64">
        <v>0</v>
      </c>
      <c r="BI48" s="64">
        <v>0</v>
      </c>
      <c r="BJ48" s="64">
        <v>6.7794538690000001</v>
      </c>
      <c r="BK48" s="65">
        <f t="shared" ref="BK48:BK55" si="10">SUM(C48:BJ48)</f>
        <v>514.94379876300002</v>
      </c>
    </row>
    <row r="49" spans="1:63">
      <c r="A49" s="7"/>
      <c r="B49" s="50" t="s">
        <v>58</v>
      </c>
      <c r="C49" s="64">
        <v>0</v>
      </c>
      <c r="D49" s="64">
        <v>0.56676488800000002</v>
      </c>
      <c r="E49" s="64">
        <v>0</v>
      </c>
      <c r="F49" s="64">
        <v>0</v>
      </c>
      <c r="G49" s="64">
        <v>0</v>
      </c>
      <c r="H49" s="64">
        <v>0.82156869799999999</v>
      </c>
      <c r="I49" s="64">
        <v>1.9893670000000001E-3</v>
      </c>
      <c r="J49" s="64">
        <v>0</v>
      </c>
      <c r="K49" s="64">
        <v>0</v>
      </c>
      <c r="L49" s="64">
        <v>0.95199287300000002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0.536483563</v>
      </c>
      <c r="S49" s="64">
        <v>0</v>
      </c>
      <c r="T49" s="64">
        <v>0</v>
      </c>
      <c r="U49" s="64">
        <v>0</v>
      </c>
      <c r="V49" s="64">
        <v>0.11300489599999999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6.7744478480000003</v>
      </c>
      <c r="AC49" s="64">
        <v>0.29470970800000001</v>
      </c>
      <c r="AD49" s="64">
        <v>0</v>
      </c>
      <c r="AE49" s="64">
        <v>0</v>
      </c>
      <c r="AF49" s="64">
        <v>10.881050688</v>
      </c>
      <c r="AG49" s="64">
        <v>0</v>
      </c>
      <c r="AH49" s="64">
        <v>0</v>
      </c>
      <c r="AI49" s="64">
        <v>0</v>
      </c>
      <c r="AJ49" s="64">
        <v>0</v>
      </c>
      <c r="AK49" s="64">
        <v>0</v>
      </c>
      <c r="AL49" s="64">
        <v>0.36545196499999999</v>
      </c>
      <c r="AM49" s="64">
        <v>2.2452280000000002E-3</v>
      </c>
      <c r="AN49" s="64">
        <v>0</v>
      </c>
      <c r="AO49" s="64">
        <v>0</v>
      </c>
      <c r="AP49" s="64">
        <v>0.33755512500000001</v>
      </c>
      <c r="AQ49" s="64">
        <v>0</v>
      </c>
      <c r="AR49" s="64">
        <v>0</v>
      </c>
      <c r="AS49" s="64">
        <v>0</v>
      </c>
      <c r="AT49" s="64">
        <v>0</v>
      </c>
      <c r="AU49" s="64">
        <v>0</v>
      </c>
      <c r="AV49" s="64">
        <v>44.905018229</v>
      </c>
      <c r="AW49" s="64">
        <v>3.7602227080000001</v>
      </c>
      <c r="AX49" s="64">
        <v>0</v>
      </c>
      <c r="AY49" s="64">
        <v>0</v>
      </c>
      <c r="AZ49" s="64">
        <v>6.7238636740000004</v>
      </c>
      <c r="BA49" s="64">
        <v>0</v>
      </c>
      <c r="BB49" s="64">
        <v>0</v>
      </c>
      <c r="BC49" s="64">
        <v>0</v>
      </c>
      <c r="BD49" s="64">
        <v>0</v>
      </c>
      <c r="BE49" s="64">
        <v>0</v>
      </c>
      <c r="BF49" s="64">
        <v>15.657025941000001</v>
      </c>
      <c r="BG49" s="64">
        <v>0.15901939700000001</v>
      </c>
      <c r="BH49" s="64">
        <v>0</v>
      </c>
      <c r="BI49" s="64">
        <v>0</v>
      </c>
      <c r="BJ49" s="64">
        <v>0.50844325599999995</v>
      </c>
      <c r="BK49" s="65">
        <f t="shared" si="10"/>
        <v>93.360858051999998</v>
      </c>
    </row>
    <row r="50" spans="1:63">
      <c r="A50" s="7"/>
      <c r="B50" s="50" t="s">
        <v>59</v>
      </c>
      <c r="C50" s="64">
        <v>0</v>
      </c>
      <c r="D50" s="64">
        <v>0.67239553600000002</v>
      </c>
      <c r="E50" s="64">
        <v>0</v>
      </c>
      <c r="F50" s="64">
        <v>0</v>
      </c>
      <c r="G50" s="64">
        <v>0</v>
      </c>
      <c r="H50" s="64">
        <v>1.377336227</v>
      </c>
      <c r="I50" s="64">
        <v>1.3392057390000001</v>
      </c>
      <c r="J50" s="64">
        <v>0</v>
      </c>
      <c r="K50" s="64">
        <v>0</v>
      </c>
      <c r="L50" s="64">
        <v>2.8514191580000001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0.714953269</v>
      </c>
      <c r="S50" s="64">
        <v>0</v>
      </c>
      <c r="T50" s="64">
        <v>0</v>
      </c>
      <c r="U50" s="64">
        <v>0</v>
      </c>
      <c r="V50" s="64">
        <v>0.16542119299999999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13.703324393999999</v>
      </c>
      <c r="AC50" s="64">
        <v>6.5839204950000001</v>
      </c>
      <c r="AD50" s="64">
        <v>0</v>
      </c>
      <c r="AE50" s="64">
        <v>0</v>
      </c>
      <c r="AF50" s="64">
        <v>307.09316126599998</v>
      </c>
      <c r="AG50" s="64">
        <v>0</v>
      </c>
      <c r="AH50" s="64">
        <v>0</v>
      </c>
      <c r="AI50" s="64">
        <v>0</v>
      </c>
      <c r="AJ50" s="64">
        <v>0</v>
      </c>
      <c r="AK50" s="64">
        <v>0</v>
      </c>
      <c r="AL50" s="64">
        <v>0.75642237000000001</v>
      </c>
      <c r="AM50" s="64">
        <v>0</v>
      </c>
      <c r="AN50" s="64">
        <v>0</v>
      </c>
      <c r="AO50" s="64">
        <v>0</v>
      </c>
      <c r="AP50" s="64">
        <v>10.885241665000001</v>
      </c>
      <c r="AQ50" s="64">
        <v>0</v>
      </c>
      <c r="AR50" s="64">
        <v>0</v>
      </c>
      <c r="AS50" s="64">
        <v>0</v>
      </c>
      <c r="AT50" s="64">
        <v>0</v>
      </c>
      <c r="AU50" s="64">
        <v>0</v>
      </c>
      <c r="AV50" s="64">
        <v>25.012759329000001</v>
      </c>
      <c r="AW50" s="64">
        <v>27.491127978000002</v>
      </c>
      <c r="AX50" s="64">
        <v>0</v>
      </c>
      <c r="AY50" s="64">
        <v>0</v>
      </c>
      <c r="AZ50" s="64">
        <v>98.890624324000001</v>
      </c>
      <c r="BA50" s="64">
        <v>0</v>
      </c>
      <c r="BB50" s="64">
        <v>0</v>
      </c>
      <c r="BC50" s="64">
        <v>0</v>
      </c>
      <c r="BD50" s="64">
        <v>0</v>
      </c>
      <c r="BE50" s="64">
        <v>0</v>
      </c>
      <c r="BF50" s="64">
        <v>10.813040446</v>
      </c>
      <c r="BG50" s="64">
        <v>0.99011271199999995</v>
      </c>
      <c r="BH50" s="64">
        <v>0</v>
      </c>
      <c r="BI50" s="64">
        <v>0</v>
      </c>
      <c r="BJ50" s="64">
        <v>17.527097131000001</v>
      </c>
      <c r="BK50" s="65">
        <f t="shared" si="10"/>
        <v>526.86756323199995</v>
      </c>
    </row>
    <row r="51" spans="1:63">
      <c r="A51" s="7"/>
      <c r="B51" s="50" t="s">
        <v>60</v>
      </c>
      <c r="C51" s="64">
        <v>0</v>
      </c>
      <c r="D51" s="64">
        <v>0.99126761600000002</v>
      </c>
      <c r="E51" s="64">
        <v>0</v>
      </c>
      <c r="F51" s="64">
        <v>0</v>
      </c>
      <c r="G51" s="64">
        <v>0</v>
      </c>
      <c r="H51" s="64">
        <v>10.355943019</v>
      </c>
      <c r="I51" s="64">
        <v>71.023963609000006</v>
      </c>
      <c r="J51" s="64">
        <v>0</v>
      </c>
      <c r="K51" s="64">
        <v>0</v>
      </c>
      <c r="L51" s="64">
        <v>6.9611274630000004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2.5217485339999999</v>
      </c>
      <c r="S51" s="64">
        <v>2.9031004889999998</v>
      </c>
      <c r="T51" s="64">
        <v>0</v>
      </c>
      <c r="U51" s="64">
        <v>0</v>
      </c>
      <c r="V51" s="64">
        <v>2.808668639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67.078470257000006</v>
      </c>
      <c r="AC51" s="64">
        <v>1.9481942480000001</v>
      </c>
      <c r="AD51" s="64">
        <v>0</v>
      </c>
      <c r="AE51" s="64">
        <v>0</v>
      </c>
      <c r="AF51" s="64">
        <v>152.34503145599999</v>
      </c>
      <c r="AG51" s="64">
        <v>0</v>
      </c>
      <c r="AH51" s="64">
        <v>0</v>
      </c>
      <c r="AI51" s="64">
        <v>0</v>
      </c>
      <c r="AJ51" s="64">
        <v>0</v>
      </c>
      <c r="AK51" s="64">
        <v>0</v>
      </c>
      <c r="AL51" s="64">
        <v>3.82531154</v>
      </c>
      <c r="AM51" s="64">
        <v>3.0922968929999999</v>
      </c>
      <c r="AN51" s="64">
        <v>0</v>
      </c>
      <c r="AO51" s="64">
        <v>0</v>
      </c>
      <c r="AP51" s="64">
        <v>6.6378204670000001</v>
      </c>
      <c r="AQ51" s="64">
        <v>0</v>
      </c>
      <c r="AR51" s="64">
        <v>0</v>
      </c>
      <c r="AS51" s="64">
        <v>0</v>
      </c>
      <c r="AT51" s="64">
        <v>0</v>
      </c>
      <c r="AU51" s="64">
        <v>0</v>
      </c>
      <c r="AV51" s="64">
        <v>190.183972041</v>
      </c>
      <c r="AW51" s="64">
        <v>27.187156815000002</v>
      </c>
      <c r="AX51" s="64">
        <v>0</v>
      </c>
      <c r="AY51" s="64">
        <v>0</v>
      </c>
      <c r="AZ51" s="64">
        <v>133.269557854</v>
      </c>
      <c r="BA51" s="64">
        <v>0</v>
      </c>
      <c r="BB51" s="64">
        <v>0</v>
      </c>
      <c r="BC51" s="64">
        <v>0</v>
      </c>
      <c r="BD51" s="64">
        <v>0</v>
      </c>
      <c r="BE51" s="64">
        <v>0</v>
      </c>
      <c r="BF51" s="64">
        <v>40.976892896999999</v>
      </c>
      <c r="BG51" s="64">
        <v>1.4911388160000001</v>
      </c>
      <c r="BH51" s="64">
        <v>0</v>
      </c>
      <c r="BI51" s="64">
        <v>0</v>
      </c>
      <c r="BJ51" s="64">
        <v>6.3694837299999998</v>
      </c>
      <c r="BK51" s="65">
        <f t="shared" si="10"/>
        <v>731.9711463829999</v>
      </c>
    </row>
    <row r="52" spans="1:63">
      <c r="A52" s="7"/>
      <c r="B52" s="66" t="s">
        <v>61</v>
      </c>
      <c r="C52" s="64">
        <v>0</v>
      </c>
      <c r="D52" s="64">
        <v>0.89532705999999995</v>
      </c>
      <c r="E52" s="64">
        <v>0</v>
      </c>
      <c r="F52" s="64">
        <v>0</v>
      </c>
      <c r="G52" s="64">
        <v>0</v>
      </c>
      <c r="H52" s="64">
        <v>3.8610457020000002</v>
      </c>
      <c r="I52" s="64">
        <v>0.38391541800000001</v>
      </c>
      <c r="J52" s="64">
        <v>0</v>
      </c>
      <c r="K52" s="64">
        <v>0</v>
      </c>
      <c r="L52" s="64">
        <v>8.8606562740000001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0.94139138200000005</v>
      </c>
      <c r="S52" s="64">
        <v>0</v>
      </c>
      <c r="T52" s="64">
        <v>0</v>
      </c>
      <c r="U52" s="64">
        <v>0</v>
      </c>
      <c r="V52" s="64">
        <v>0.31906919700000003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45.702862936999999</v>
      </c>
      <c r="AC52" s="64">
        <v>1.563393432</v>
      </c>
      <c r="AD52" s="64">
        <v>0</v>
      </c>
      <c r="AE52" s="64">
        <v>0</v>
      </c>
      <c r="AF52" s="64">
        <v>114.857768827</v>
      </c>
      <c r="AG52" s="64">
        <v>0</v>
      </c>
      <c r="AH52" s="64">
        <v>0</v>
      </c>
      <c r="AI52" s="64">
        <v>0</v>
      </c>
      <c r="AJ52" s="64">
        <v>0</v>
      </c>
      <c r="AK52" s="64">
        <v>0</v>
      </c>
      <c r="AL52" s="64">
        <v>3.0979771220000001</v>
      </c>
      <c r="AM52" s="64">
        <v>1.369908903</v>
      </c>
      <c r="AN52" s="64">
        <v>0</v>
      </c>
      <c r="AO52" s="64">
        <v>0</v>
      </c>
      <c r="AP52" s="64">
        <v>6.9965619160000001</v>
      </c>
      <c r="AQ52" s="64">
        <v>0</v>
      </c>
      <c r="AR52" s="64">
        <v>0</v>
      </c>
      <c r="AS52" s="64">
        <v>0</v>
      </c>
      <c r="AT52" s="64">
        <v>0</v>
      </c>
      <c r="AU52" s="64">
        <v>0</v>
      </c>
      <c r="AV52" s="64">
        <v>87.388852048000004</v>
      </c>
      <c r="AW52" s="64">
        <v>22.192356015000001</v>
      </c>
      <c r="AX52" s="64">
        <v>0</v>
      </c>
      <c r="AY52" s="64">
        <v>0</v>
      </c>
      <c r="AZ52" s="64">
        <v>50.537708002999999</v>
      </c>
      <c r="BA52" s="64">
        <v>0</v>
      </c>
      <c r="BB52" s="64">
        <v>0</v>
      </c>
      <c r="BC52" s="64">
        <v>0</v>
      </c>
      <c r="BD52" s="64">
        <v>0</v>
      </c>
      <c r="BE52" s="64">
        <v>0</v>
      </c>
      <c r="BF52" s="64">
        <v>24.920812948999998</v>
      </c>
      <c r="BG52" s="64">
        <v>0.29270448599999999</v>
      </c>
      <c r="BH52" s="64">
        <v>0</v>
      </c>
      <c r="BI52" s="64">
        <v>0</v>
      </c>
      <c r="BJ52" s="64">
        <v>4.1563116080000002</v>
      </c>
      <c r="BK52" s="65">
        <f t="shared" si="10"/>
        <v>378.33862327899993</v>
      </c>
    </row>
    <row r="53" spans="1:63">
      <c r="A53" s="7"/>
      <c r="B53" s="50" t="s">
        <v>62</v>
      </c>
      <c r="C53" s="64">
        <v>0</v>
      </c>
      <c r="D53" s="64">
        <v>0.85916589399999999</v>
      </c>
      <c r="E53" s="64">
        <v>0</v>
      </c>
      <c r="F53" s="64">
        <v>0</v>
      </c>
      <c r="G53" s="64">
        <v>0</v>
      </c>
      <c r="H53" s="64">
        <v>5.5059119540000001</v>
      </c>
      <c r="I53" s="64">
        <v>23.795381683999999</v>
      </c>
      <c r="J53" s="64">
        <v>0</v>
      </c>
      <c r="K53" s="64">
        <v>0</v>
      </c>
      <c r="L53" s="64">
        <v>8.4298879640000006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2.1179053259999998</v>
      </c>
      <c r="S53" s="64">
        <v>0</v>
      </c>
      <c r="T53" s="64">
        <v>0</v>
      </c>
      <c r="U53" s="64">
        <v>0</v>
      </c>
      <c r="V53" s="64">
        <v>0.42680494000000002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22.847282480000001</v>
      </c>
      <c r="AC53" s="64">
        <v>4.8706924149999997</v>
      </c>
      <c r="AD53" s="64">
        <v>0</v>
      </c>
      <c r="AE53" s="64">
        <v>0</v>
      </c>
      <c r="AF53" s="64">
        <v>103.62895784299999</v>
      </c>
      <c r="AG53" s="64">
        <v>0</v>
      </c>
      <c r="AH53" s="64">
        <v>0</v>
      </c>
      <c r="AI53" s="64">
        <v>0</v>
      </c>
      <c r="AJ53" s="64">
        <v>0</v>
      </c>
      <c r="AK53" s="64">
        <v>0</v>
      </c>
      <c r="AL53" s="64">
        <v>2.0992718190000001</v>
      </c>
      <c r="AM53" s="64">
        <v>0.52155182300000003</v>
      </c>
      <c r="AN53" s="64">
        <v>0</v>
      </c>
      <c r="AO53" s="64">
        <v>0</v>
      </c>
      <c r="AP53" s="64">
        <v>4.0719146100000003</v>
      </c>
      <c r="AQ53" s="64">
        <v>0</v>
      </c>
      <c r="AR53" s="64">
        <v>0</v>
      </c>
      <c r="AS53" s="64">
        <v>0</v>
      </c>
      <c r="AT53" s="64">
        <v>0</v>
      </c>
      <c r="AU53" s="64">
        <v>0</v>
      </c>
      <c r="AV53" s="64">
        <v>61.926520987000004</v>
      </c>
      <c r="AW53" s="64">
        <v>20.246815481999999</v>
      </c>
      <c r="AX53" s="64">
        <v>0</v>
      </c>
      <c r="AY53" s="64">
        <v>0</v>
      </c>
      <c r="AZ53" s="64">
        <v>49.791334304999999</v>
      </c>
      <c r="BA53" s="64">
        <v>0</v>
      </c>
      <c r="BB53" s="64">
        <v>0</v>
      </c>
      <c r="BC53" s="64">
        <v>0</v>
      </c>
      <c r="BD53" s="64">
        <v>0</v>
      </c>
      <c r="BE53" s="64">
        <v>0</v>
      </c>
      <c r="BF53" s="64">
        <v>18.387199636999998</v>
      </c>
      <c r="BG53" s="64">
        <v>1.1148662039999999</v>
      </c>
      <c r="BH53" s="64">
        <v>0.43002863000000002</v>
      </c>
      <c r="BI53" s="64">
        <v>0</v>
      </c>
      <c r="BJ53" s="64">
        <v>3.2178384609999999</v>
      </c>
      <c r="BK53" s="65">
        <f t="shared" si="10"/>
        <v>334.28933245799999</v>
      </c>
    </row>
    <row r="54" spans="1:63">
      <c r="A54" s="7"/>
      <c r="B54" s="50" t="s">
        <v>63</v>
      </c>
      <c r="C54" s="64">
        <v>0</v>
      </c>
      <c r="D54" s="64">
        <v>0.67695347299999997</v>
      </c>
      <c r="E54" s="64">
        <v>0</v>
      </c>
      <c r="F54" s="64">
        <v>0</v>
      </c>
      <c r="G54" s="64">
        <v>0</v>
      </c>
      <c r="H54" s="64">
        <v>2.7081451059999999</v>
      </c>
      <c r="I54" s="64">
        <v>0</v>
      </c>
      <c r="J54" s="64">
        <v>6.7695347379999999</v>
      </c>
      <c r="K54" s="64">
        <v>0</v>
      </c>
      <c r="L54" s="64">
        <v>1.7425972489999999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1.846433183</v>
      </c>
      <c r="S54" s="64">
        <v>0</v>
      </c>
      <c r="T54" s="64">
        <v>0</v>
      </c>
      <c r="U54" s="64">
        <v>0</v>
      </c>
      <c r="V54" s="64">
        <v>0.448741263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29.236478214000002</v>
      </c>
      <c r="AC54" s="64">
        <v>2.0142915719999999</v>
      </c>
      <c r="AD54" s="64">
        <v>0</v>
      </c>
      <c r="AE54" s="64">
        <v>0</v>
      </c>
      <c r="AF54" s="64">
        <v>428.60512529599998</v>
      </c>
      <c r="AG54" s="64">
        <v>0</v>
      </c>
      <c r="AH54" s="64">
        <v>0</v>
      </c>
      <c r="AI54" s="64">
        <v>0</v>
      </c>
      <c r="AJ54" s="64">
        <v>0</v>
      </c>
      <c r="AK54" s="64">
        <v>0</v>
      </c>
      <c r="AL54" s="64">
        <v>1.6923483109999999</v>
      </c>
      <c r="AM54" s="64">
        <v>0.134135793</v>
      </c>
      <c r="AN54" s="64">
        <v>0</v>
      </c>
      <c r="AO54" s="64">
        <v>0</v>
      </c>
      <c r="AP54" s="64">
        <v>11.823745817000001</v>
      </c>
      <c r="AQ54" s="64">
        <v>0</v>
      </c>
      <c r="AR54" s="64">
        <v>0</v>
      </c>
      <c r="AS54" s="64">
        <v>0</v>
      </c>
      <c r="AT54" s="64">
        <v>0</v>
      </c>
      <c r="AU54" s="64">
        <v>0</v>
      </c>
      <c r="AV54" s="64">
        <v>20.305043072</v>
      </c>
      <c r="AW54" s="64">
        <v>16.980183921999998</v>
      </c>
      <c r="AX54" s="64">
        <v>0</v>
      </c>
      <c r="AY54" s="64">
        <v>0</v>
      </c>
      <c r="AZ54" s="64">
        <v>47.442318755000002</v>
      </c>
      <c r="BA54" s="64">
        <v>0</v>
      </c>
      <c r="BB54" s="64">
        <v>0</v>
      </c>
      <c r="BC54" s="64">
        <v>0</v>
      </c>
      <c r="BD54" s="64">
        <v>0</v>
      </c>
      <c r="BE54" s="64">
        <v>0</v>
      </c>
      <c r="BF54" s="64">
        <v>12.853740014</v>
      </c>
      <c r="BG54" s="64">
        <v>5.8259096000000003E-2</v>
      </c>
      <c r="BH54" s="64">
        <v>0</v>
      </c>
      <c r="BI54" s="64">
        <v>0</v>
      </c>
      <c r="BJ54" s="64">
        <v>6.4769869179999997</v>
      </c>
      <c r="BK54" s="65">
        <f t="shared" si="10"/>
        <v>591.81506179199982</v>
      </c>
    </row>
    <row r="55" spans="1:63">
      <c r="A55" s="7"/>
      <c r="B55" s="44" t="s">
        <v>21</v>
      </c>
      <c r="C55" s="46">
        <f>SUM(C48:C53)</f>
        <v>0</v>
      </c>
      <c r="D55" s="32">
        <f>SUM(D48:D54)</f>
        <v>5.3818796459999998</v>
      </c>
      <c r="E55" s="32">
        <f>SUM(E48:E53)</f>
        <v>0</v>
      </c>
      <c r="F55" s="32">
        <f>SUM(F48:F53)</f>
        <v>0</v>
      </c>
      <c r="G55" s="32">
        <f>SUM(G48:G53)</f>
        <v>0</v>
      </c>
      <c r="H55" s="32">
        <f t="shared" ref="H55:BJ55" si="11">SUM(H48:H54)</f>
        <v>25.177596220999998</v>
      </c>
      <c r="I55" s="32">
        <f t="shared" si="11"/>
        <v>97.624978649000013</v>
      </c>
      <c r="J55" s="32">
        <f t="shared" si="11"/>
        <v>6.7695347379999999</v>
      </c>
      <c r="K55" s="32">
        <f t="shared" si="11"/>
        <v>0</v>
      </c>
      <c r="L55" s="32">
        <f t="shared" si="11"/>
        <v>35.311997925</v>
      </c>
      <c r="M55" s="32">
        <f t="shared" si="11"/>
        <v>0</v>
      </c>
      <c r="N55" s="32">
        <f t="shared" si="11"/>
        <v>0</v>
      </c>
      <c r="O55" s="32">
        <f t="shared" si="11"/>
        <v>0</v>
      </c>
      <c r="P55" s="32">
        <f t="shared" si="11"/>
        <v>0</v>
      </c>
      <c r="Q55" s="32">
        <f t="shared" si="11"/>
        <v>0</v>
      </c>
      <c r="R55" s="32">
        <f t="shared" si="11"/>
        <v>9.0563382299999997</v>
      </c>
      <c r="S55" s="32">
        <f t="shared" si="11"/>
        <v>2.9031004889999998</v>
      </c>
      <c r="T55" s="32">
        <f t="shared" si="11"/>
        <v>0</v>
      </c>
      <c r="U55" s="32">
        <f t="shared" si="11"/>
        <v>0</v>
      </c>
      <c r="V55" s="32">
        <f t="shared" si="11"/>
        <v>4.4954019469999995</v>
      </c>
      <c r="W55" s="32">
        <f t="shared" si="11"/>
        <v>0</v>
      </c>
      <c r="X55" s="32">
        <f t="shared" si="11"/>
        <v>0</v>
      </c>
      <c r="Y55" s="32">
        <f t="shared" si="11"/>
        <v>0</v>
      </c>
      <c r="Z55" s="32">
        <f t="shared" si="11"/>
        <v>0</v>
      </c>
      <c r="AA55" s="32">
        <f t="shared" si="11"/>
        <v>0</v>
      </c>
      <c r="AB55" s="32">
        <f t="shared" si="11"/>
        <v>198.016111567</v>
      </c>
      <c r="AC55" s="32">
        <f t="shared" si="11"/>
        <v>22.452921680999999</v>
      </c>
      <c r="AD55" s="32">
        <f t="shared" si="11"/>
        <v>0</v>
      </c>
      <c r="AE55" s="32">
        <f t="shared" si="11"/>
        <v>0</v>
      </c>
      <c r="AF55" s="32">
        <f t="shared" si="11"/>
        <v>1451.7681250329999</v>
      </c>
      <c r="AG55" s="32">
        <f t="shared" si="11"/>
        <v>0</v>
      </c>
      <c r="AH55" s="32">
        <f t="shared" si="11"/>
        <v>0</v>
      </c>
      <c r="AI55" s="32">
        <f t="shared" si="11"/>
        <v>0</v>
      </c>
      <c r="AJ55" s="32">
        <f t="shared" si="11"/>
        <v>0</v>
      </c>
      <c r="AK55" s="32">
        <f t="shared" si="11"/>
        <v>0</v>
      </c>
      <c r="AL55" s="32">
        <f t="shared" si="11"/>
        <v>12.425127967</v>
      </c>
      <c r="AM55" s="32">
        <f t="shared" si="11"/>
        <v>5.4685766759999996</v>
      </c>
      <c r="AN55" s="32">
        <f t="shared" si="11"/>
        <v>0</v>
      </c>
      <c r="AO55" s="32">
        <f t="shared" si="11"/>
        <v>0</v>
      </c>
      <c r="AP55" s="32">
        <f t="shared" si="11"/>
        <v>50.494317828000007</v>
      </c>
      <c r="AQ55" s="32">
        <f t="shared" si="11"/>
        <v>0</v>
      </c>
      <c r="AR55" s="32">
        <f t="shared" si="11"/>
        <v>0</v>
      </c>
      <c r="AS55" s="32">
        <f t="shared" si="11"/>
        <v>0</v>
      </c>
      <c r="AT55" s="32">
        <f t="shared" si="11"/>
        <v>0</v>
      </c>
      <c r="AU55" s="32">
        <f t="shared" si="11"/>
        <v>0</v>
      </c>
      <c r="AV55" s="32">
        <f t="shared" si="11"/>
        <v>441.85111585499999</v>
      </c>
      <c r="AW55" s="32">
        <f t="shared" si="11"/>
        <v>149.605892458</v>
      </c>
      <c r="AX55" s="32">
        <f t="shared" si="11"/>
        <v>0</v>
      </c>
      <c r="AY55" s="32">
        <f t="shared" si="11"/>
        <v>0</v>
      </c>
      <c r="AZ55" s="32">
        <f t="shared" si="11"/>
        <v>470.62680466500001</v>
      </c>
      <c r="BA55" s="32">
        <f t="shared" si="11"/>
        <v>0</v>
      </c>
      <c r="BB55" s="32">
        <f t="shared" si="11"/>
        <v>0</v>
      </c>
      <c r="BC55" s="32">
        <f t="shared" si="11"/>
        <v>0</v>
      </c>
      <c r="BD55" s="32">
        <f t="shared" si="11"/>
        <v>0</v>
      </c>
      <c r="BE55" s="32">
        <f t="shared" si="11"/>
        <v>0</v>
      </c>
      <c r="BF55" s="32">
        <f t="shared" si="11"/>
        <v>132.58241297500001</v>
      </c>
      <c r="BG55" s="32">
        <f t="shared" si="11"/>
        <v>4.1085058059999993</v>
      </c>
      <c r="BH55" s="32">
        <f t="shared" si="11"/>
        <v>0.43002863000000002</v>
      </c>
      <c r="BI55" s="32">
        <f t="shared" si="11"/>
        <v>0</v>
      </c>
      <c r="BJ55" s="32">
        <f t="shared" si="11"/>
        <v>45.035614973000001</v>
      </c>
      <c r="BK55" s="33">
        <f t="shared" si="10"/>
        <v>3171.5863839590002</v>
      </c>
    </row>
    <row r="56" spans="1:63">
      <c r="A56" s="7"/>
      <c r="B56" s="9" t="s">
        <v>64</v>
      </c>
      <c r="C56" s="46">
        <f>C55+C46</f>
        <v>0</v>
      </c>
      <c r="D56" s="32">
        <f>D46+D55</f>
        <v>6.3146817839999994</v>
      </c>
      <c r="E56" s="32">
        <f>E46+E55</f>
        <v>0</v>
      </c>
      <c r="F56" s="32">
        <f>F46+F55</f>
        <v>0</v>
      </c>
      <c r="G56" s="52">
        <f>G46+G55</f>
        <v>0</v>
      </c>
      <c r="H56" s="46">
        <f>H55+H46</f>
        <v>28.839285491999998</v>
      </c>
      <c r="I56" s="32">
        <f>I46+I55</f>
        <v>97.624978649000013</v>
      </c>
      <c r="J56" s="32">
        <f>J46+J55</f>
        <v>6.7695347379999999</v>
      </c>
      <c r="K56" s="32">
        <f>K46+K55</f>
        <v>0</v>
      </c>
      <c r="L56" s="52">
        <f>L46+L55</f>
        <v>35.562942047</v>
      </c>
      <c r="M56" s="46">
        <f>M55+M46</f>
        <v>0</v>
      </c>
      <c r="N56" s="32">
        <f>N46+N55</f>
        <v>0</v>
      </c>
      <c r="O56" s="32">
        <f>O46+O55</f>
        <v>0</v>
      </c>
      <c r="P56" s="32">
        <f>P46+P55</f>
        <v>0</v>
      </c>
      <c r="Q56" s="52">
        <f>Q46+Q55</f>
        <v>0</v>
      </c>
      <c r="R56" s="46">
        <f>R55+R46</f>
        <v>10.532946755999999</v>
      </c>
      <c r="S56" s="32">
        <f>S46+S55</f>
        <v>2.9031004889999998</v>
      </c>
      <c r="T56" s="32">
        <f>T46+T55</f>
        <v>0</v>
      </c>
      <c r="U56" s="32">
        <f>U46+U55</f>
        <v>0</v>
      </c>
      <c r="V56" s="52">
        <f>V46+V55</f>
        <v>4.5646893999999998</v>
      </c>
      <c r="W56" s="46">
        <f>W55+W46</f>
        <v>0</v>
      </c>
      <c r="X56" s="32">
        <f>X46+X55</f>
        <v>0</v>
      </c>
      <c r="Y56" s="32">
        <f>Y46+Y55</f>
        <v>0</v>
      </c>
      <c r="Z56" s="32">
        <f>Z46+Z55</f>
        <v>0</v>
      </c>
      <c r="AA56" s="52">
        <f>AA46+AA55</f>
        <v>0</v>
      </c>
      <c r="AB56" s="46">
        <f>AB55+AB46</f>
        <v>205.31921323099999</v>
      </c>
      <c r="AC56" s="32">
        <f>AC46+AC55</f>
        <v>22.452921680999999</v>
      </c>
      <c r="AD56" s="32">
        <f>AD46+AD55</f>
        <v>0</v>
      </c>
      <c r="AE56" s="32">
        <f>AE46+AE55</f>
        <v>0</v>
      </c>
      <c r="AF56" s="52">
        <f>AF46+AF55</f>
        <v>1454.5100922269999</v>
      </c>
      <c r="AG56" s="46">
        <f>AG55+AG46</f>
        <v>0</v>
      </c>
      <c r="AH56" s="32">
        <f>AH46+AH55</f>
        <v>0</v>
      </c>
      <c r="AI56" s="32">
        <f>AI46+AI55</f>
        <v>0</v>
      </c>
      <c r="AJ56" s="32">
        <f>AJ46+AJ55</f>
        <v>0</v>
      </c>
      <c r="AK56" s="52">
        <f>AK46+AK55</f>
        <v>0</v>
      </c>
      <c r="AL56" s="46">
        <f>AL55+AL46</f>
        <v>12.988284379</v>
      </c>
      <c r="AM56" s="32">
        <f>AM46+AM55</f>
        <v>5.4685766759999996</v>
      </c>
      <c r="AN56" s="32">
        <f>AN46+AN55</f>
        <v>0</v>
      </c>
      <c r="AO56" s="32">
        <f>AO46+AO55</f>
        <v>0</v>
      </c>
      <c r="AP56" s="52">
        <f>AP46+AP55</f>
        <v>50.58942217300001</v>
      </c>
      <c r="AQ56" s="46">
        <f>AQ55+AQ46</f>
        <v>0</v>
      </c>
      <c r="AR56" s="32">
        <f>AR46+AR55</f>
        <v>0</v>
      </c>
      <c r="AS56" s="32">
        <f>AS46+AS55</f>
        <v>0</v>
      </c>
      <c r="AT56" s="32">
        <f>AT46+AT55</f>
        <v>0</v>
      </c>
      <c r="AU56" s="52">
        <f>AU46+AU55</f>
        <v>0</v>
      </c>
      <c r="AV56" s="46">
        <f>AV55+AV46</f>
        <v>555.00631581999994</v>
      </c>
      <c r="AW56" s="32">
        <f>AW46+AW55</f>
        <v>149.96254966000001</v>
      </c>
      <c r="AX56" s="32">
        <f>AX46+AX55</f>
        <v>0</v>
      </c>
      <c r="AY56" s="32">
        <f>AY46+AY55</f>
        <v>0</v>
      </c>
      <c r="AZ56" s="53">
        <f>AZ46+AZ55</f>
        <v>475.803250107</v>
      </c>
      <c r="BA56" s="46">
        <f>BA55+BA46</f>
        <v>0</v>
      </c>
      <c r="BB56" s="32">
        <f>BB46+BB55</f>
        <v>0</v>
      </c>
      <c r="BC56" s="32">
        <f>BC46+BC55</f>
        <v>0</v>
      </c>
      <c r="BD56" s="32">
        <f>BD46+BD55</f>
        <v>0</v>
      </c>
      <c r="BE56" s="52">
        <f>BE46+BE55</f>
        <v>0</v>
      </c>
      <c r="BF56" s="46">
        <f>BF55+BF46</f>
        <v>170.822104271</v>
      </c>
      <c r="BG56" s="32">
        <f>BG46+BG55</f>
        <v>4.1331971189999992</v>
      </c>
      <c r="BH56" s="32">
        <f>BH46+BH55</f>
        <v>0.43002863000000002</v>
      </c>
      <c r="BI56" s="32">
        <f>BI46+BI55</f>
        <v>0</v>
      </c>
      <c r="BJ56" s="52">
        <f>BJ46+BJ55</f>
        <v>45.204782233000003</v>
      </c>
      <c r="BK56" s="54">
        <f>BK46+BK55</f>
        <v>3345.802897562</v>
      </c>
    </row>
    <row r="57" spans="1:63" ht="3" customHeight="1">
      <c r="A57" s="7"/>
      <c r="B57" s="16"/>
      <c r="C57" s="70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71"/>
    </row>
    <row r="58" spans="1:63" s="21" customFormat="1">
      <c r="A58" s="19" t="s">
        <v>65</v>
      </c>
      <c r="B58" s="20" t="s">
        <v>66</v>
      </c>
      <c r="C58" s="72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4"/>
    </row>
    <row r="59" spans="1:63" s="21" customFormat="1">
      <c r="A59" s="19" t="s">
        <v>13</v>
      </c>
      <c r="B59" s="22" t="s">
        <v>67</v>
      </c>
      <c r="C59" s="72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4"/>
    </row>
    <row r="60" spans="1:63" s="21" customFormat="1">
      <c r="A60" s="19"/>
      <c r="B60" s="23" t="s">
        <v>20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  <c r="X60" s="64">
        <v>0</v>
      </c>
      <c r="Y60" s="64">
        <v>0</v>
      </c>
      <c r="Z60" s="64">
        <v>0</v>
      </c>
      <c r="AA60" s="64">
        <v>0</v>
      </c>
      <c r="AB60" s="64">
        <v>0</v>
      </c>
      <c r="AC60" s="64">
        <v>0</v>
      </c>
      <c r="AD60" s="64">
        <v>0</v>
      </c>
      <c r="AE60" s="64">
        <v>0</v>
      </c>
      <c r="AF60" s="64">
        <v>0</v>
      </c>
      <c r="AG60" s="64">
        <v>0</v>
      </c>
      <c r="AH60" s="64">
        <v>0</v>
      </c>
      <c r="AI60" s="64">
        <v>0</v>
      </c>
      <c r="AJ60" s="64">
        <v>0</v>
      </c>
      <c r="AK60" s="64">
        <v>0</v>
      </c>
      <c r="AL60" s="64">
        <v>0</v>
      </c>
      <c r="AM60" s="64">
        <v>0</v>
      </c>
      <c r="AN60" s="64">
        <v>0</v>
      </c>
      <c r="AO60" s="64">
        <v>0</v>
      </c>
      <c r="AP60" s="64">
        <v>0</v>
      </c>
      <c r="AQ60" s="64">
        <v>0</v>
      </c>
      <c r="AR60" s="64">
        <v>0</v>
      </c>
      <c r="AS60" s="64">
        <v>0</v>
      </c>
      <c r="AT60" s="64">
        <v>0</v>
      </c>
      <c r="AU60" s="64">
        <v>0</v>
      </c>
      <c r="AV60" s="64">
        <v>0</v>
      </c>
      <c r="AW60" s="64">
        <v>0</v>
      </c>
      <c r="AX60" s="64">
        <v>0</v>
      </c>
      <c r="AY60" s="64">
        <v>0</v>
      </c>
      <c r="AZ60" s="64">
        <v>0</v>
      </c>
      <c r="BA60" s="64">
        <v>0</v>
      </c>
      <c r="BB60" s="64">
        <v>0</v>
      </c>
      <c r="BC60" s="64">
        <v>0</v>
      </c>
      <c r="BD60" s="64">
        <v>0</v>
      </c>
      <c r="BE60" s="64">
        <v>0</v>
      </c>
      <c r="BF60" s="64">
        <v>0</v>
      </c>
      <c r="BG60" s="64">
        <v>0</v>
      </c>
      <c r="BH60" s="64">
        <v>0</v>
      </c>
      <c r="BI60" s="64">
        <v>0</v>
      </c>
      <c r="BJ60" s="64">
        <v>0</v>
      </c>
      <c r="BK60" s="65">
        <f>SUM(C60:BJ60)</f>
        <v>0</v>
      </c>
    </row>
    <row r="61" spans="1:63" s="21" customFormat="1">
      <c r="A61" s="19"/>
      <c r="B61" s="24" t="s">
        <v>68</v>
      </c>
      <c r="C61" s="55">
        <f t="shared" ref="C61:BJ61" si="12">SUM(C60)</f>
        <v>0</v>
      </c>
      <c r="D61" s="51">
        <f t="shared" si="12"/>
        <v>0</v>
      </c>
      <c r="E61" s="51">
        <f t="shared" si="12"/>
        <v>0</v>
      </c>
      <c r="F61" s="51">
        <f t="shared" si="12"/>
        <v>0</v>
      </c>
      <c r="G61" s="48">
        <f t="shared" si="12"/>
        <v>0</v>
      </c>
      <c r="H61" s="55">
        <f t="shared" si="12"/>
        <v>0</v>
      </c>
      <c r="I61" s="51">
        <f t="shared" si="12"/>
        <v>0</v>
      </c>
      <c r="J61" s="51">
        <f t="shared" si="12"/>
        <v>0</v>
      </c>
      <c r="K61" s="51">
        <f t="shared" si="12"/>
        <v>0</v>
      </c>
      <c r="L61" s="48">
        <f t="shared" si="12"/>
        <v>0</v>
      </c>
      <c r="M61" s="55">
        <f t="shared" si="12"/>
        <v>0</v>
      </c>
      <c r="N61" s="51">
        <f t="shared" si="12"/>
        <v>0</v>
      </c>
      <c r="O61" s="51">
        <f t="shared" si="12"/>
        <v>0</v>
      </c>
      <c r="P61" s="51">
        <f t="shared" si="12"/>
        <v>0</v>
      </c>
      <c r="Q61" s="48">
        <f t="shared" si="12"/>
        <v>0</v>
      </c>
      <c r="R61" s="55">
        <f t="shared" si="12"/>
        <v>0</v>
      </c>
      <c r="S61" s="51">
        <f t="shared" si="12"/>
        <v>0</v>
      </c>
      <c r="T61" s="51">
        <f t="shared" si="12"/>
        <v>0</v>
      </c>
      <c r="U61" s="51">
        <f t="shared" si="12"/>
        <v>0</v>
      </c>
      <c r="V61" s="48">
        <f t="shared" si="12"/>
        <v>0</v>
      </c>
      <c r="W61" s="55">
        <f t="shared" si="12"/>
        <v>0</v>
      </c>
      <c r="X61" s="51">
        <f t="shared" si="12"/>
        <v>0</v>
      </c>
      <c r="Y61" s="51">
        <f t="shared" si="12"/>
        <v>0</v>
      </c>
      <c r="Z61" s="51">
        <f t="shared" si="12"/>
        <v>0</v>
      </c>
      <c r="AA61" s="48">
        <f t="shared" si="12"/>
        <v>0</v>
      </c>
      <c r="AB61" s="55">
        <f t="shared" si="12"/>
        <v>0</v>
      </c>
      <c r="AC61" s="51">
        <f t="shared" si="12"/>
        <v>0</v>
      </c>
      <c r="AD61" s="51">
        <f t="shared" si="12"/>
        <v>0</v>
      </c>
      <c r="AE61" s="51">
        <f t="shared" si="12"/>
        <v>0</v>
      </c>
      <c r="AF61" s="48">
        <f t="shared" si="12"/>
        <v>0</v>
      </c>
      <c r="AG61" s="55">
        <f t="shared" si="12"/>
        <v>0</v>
      </c>
      <c r="AH61" s="51">
        <f t="shared" si="12"/>
        <v>0</v>
      </c>
      <c r="AI61" s="51">
        <f t="shared" si="12"/>
        <v>0</v>
      </c>
      <c r="AJ61" s="51">
        <f t="shared" si="12"/>
        <v>0</v>
      </c>
      <c r="AK61" s="48">
        <f t="shared" si="12"/>
        <v>0</v>
      </c>
      <c r="AL61" s="55">
        <f t="shared" si="12"/>
        <v>0</v>
      </c>
      <c r="AM61" s="51">
        <f t="shared" si="12"/>
        <v>0</v>
      </c>
      <c r="AN61" s="51">
        <f t="shared" si="12"/>
        <v>0</v>
      </c>
      <c r="AO61" s="51">
        <f t="shared" si="12"/>
        <v>0</v>
      </c>
      <c r="AP61" s="48">
        <f t="shared" si="12"/>
        <v>0</v>
      </c>
      <c r="AQ61" s="55">
        <f t="shared" si="12"/>
        <v>0</v>
      </c>
      <c r="AR61" s="51">
        <f t="shared" si="12"/>
        <v>0</v>
      </c>
      <c r="AS61" s="51">
        <f t="shared" si="12"/>
        <v>0</v>
      </c>
      <c r="AT61" s="51">
        <f t="shared" si="12"/>
        <v>0</v>
      </c>
      <c r="AU61" s="48">
        <f t="shared" si="12"/>
        <v>0</v>
      </c>
      <c r="AV61" s="55">
        <f t="shared" si="12"/>
        <v>0</v>
      </c>
      <c r="AW61" s="51">
        <f t="shared" si="12"/>
        <v>0</v>
      </c>
      <c r="AX61" s="51">
        <f t="shared" si="12"/>
        <v>0</v>
      </c>
      <c r="AY61" s="51">
        <f t="shared" si="12"/>
        <v>0</v>
      </c>
      <c r="AZ61" s="48">
        <f t="shared" si="12"/>
        <v>0</v>
      </c>
      <c r="BA61" s="55">
        <f t="shared" si="12"/>
        <v>0</v>
      </c>
      <c r="BB61" s="51">
        <f t="shared" si="12"/>
        <v>0</v>
      </c>
      <c r="BC61" s="51">
        <f t="shared" si="12"/>
        <v>0</v>
      </c>
      <c r="BD61" s="51">
        <f t="shared" si="12"/>
        <v>0</v>
      </c>
      <c r="BE61" s="48">
        <f t="shared" si="12"/>
        <v>0</v>
      </c>
      <c r="BF61" s="55">
        <f t="shared" si="12"/>
        <v>0</v>
      </c>
      <c r="BG61" s="51">
        <f t="shared" si="12"/>
        <v>0</v>
      </c>
      <c r="BH61" s="51">
        <f t="shared" si="12"/>
        <v>0</v>
      </c>
      <c r="BI61" s="51">
        <f>SUM(BI60)</f>
        <v>0</v>
      </c>
      <c r="BJ61" s="48">
        <f t="shared" si="12"/>
        <v>0</v>
      </c>
      <c r="BK61" s="55">
        <f>SUM(BK60)</f>
        <v>0</v>
      </c>
    </row>
    <row r="62" spans="1:63" s="21" customFormat="1" ht="2.25" customHeight="1">
      <c r="A62" s="19"/>
      <c r="B62" s="22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4"/>
    </row>
    <row r="63" spans="1:63" s="21" customFormat="1">
      <c r="A63" s="19" t="s">
        <v>69</v>
      </c>
      <c r="B63" s="20" t="s">
        <v>70</v>
      </c>
      <c r="C63" s="72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4"/>
    </row>
    <row r="64" spans="1:63" s="21" customFormat="1">
      <c r="A64" s="19" t="s">
        <v>13</v>
      </c>
      <c r="B64" s="22" t="s">
        <v>71</v>
      </c>
      <c r="C64" s="72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4"/>
    </row>
    <row r="65" spans="1:63" s="21" customFormat="1">
      <c r="A65" s="19"/>
      <c r="B65" s="23" t="s">
        <v>20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4">
        <v>0</v>
      </c>
      <c r="AD65" s="64">
        <v>0</v>
      </c>
      <c r="AE65" s="64">
        <v>0</v>
      </c>
      <c r="AF65" s="64">
        <v>0</v>
      </c>
      <c r="AG65" s="64">
        <v>0</v>
      </c>
      <c r="AH65" s="64">
        <v>0</v>
      </c>
      <c r="AI65" s="64">
        <v>0</v>
      </c>
      <c r="AJ65" s="64">
        <v>0</v>
      </c>
      <c r="AK65" s="64">
        <v>0</v>
      </c>
      <c r="AL65" s="64">
        <v>0</v>
      </c>
      <c r="AM65" s="64">
        <v>0</v>
      </c>
      <c r="AN65" s="64">
        <v>0</v>
      </c>
      <c r="AO65" s="64">
        <v>0</v>
      </c>
      <c r="AP65" s="64">
        <v>0</v>
      </c>
      <c r="AQ65" s="64">
        <v>0</v>
      </c>
      <c r="AR65" s="64">
        <v>0</v>
      </c>
      <c r="AS65" s="64">
        <v>0</v>
      </c>
      <c r="AT65" s="64">
        <v>0</v>
      </c>
      <c r="AU65" s="64">
        <v>0</v>
      </c>
      <c r="AV65" s="64">
        <v>0</v>
      </c>
      <c r="AW65" s="64">
        <v>0</v>
      </c>
      <c r="AX65" s="64">
        <v>0</v>
      </c>
      <c r="AY65" s="64">
        <v>0</v>
      </c>
      <c r="AZ65" s="64">
        <v>0</v>
      </c>
      <c r="BA65" s="64">
        <v>0</v>
      </c>
      <c r="BB65" s="64">
        <v>0</v>
      </c>
      <c r="BC65" s="64">
        <v>0</v>
      </c>
      <c r="BD65" s="64">
        <v>0</v>
      </c>
      <c r="BE65" s="64">
        <v>0</v>
      </c>
      <c r="BF65" s="64">
        <v>0</v>
      </c>
      <c r="BG65" s="64">
        <v>0</v>
      </c>
      <c r="BH65" s="64">
        <v>0</v>
      </c>
      <c r="BI65" s="64">
        <v>0</v>
      </c>
      <c r="BJ65" s="64">
        <v>0</v>
      </c>
      <c r="BK65" s="65">
        <f>SUM(C65:BJ65)</f>
        <v>0</v>
      </c>
    </row>
    <row r="66" spans="1:63" s="21" customFormat="1">
      <c r="A66" s="19"/>
      <c r="B66" s="23" t="s">
        <v>17</v>
      </c>
      <c r="C66" s="55">
        <f t="shared" ref="C66:BJ66" si="13">SUM(C65)</f>
        <v>0</v>
      </c>
      <c r="D66" s="51">
        <f t="shared" si="13"/>
        <v>0</v>
      </c>
      <c r="E66" s="51">
        <f t="shared" si="13"/>
        <v>0</v>
      </c>
      <c r="F66" s="51">
        <f t="shared" si="13"/>
        <v>0</v>
      </c>
      <c r="G66" s="48">
        <f t="shared" si="13"/>
        <v>0</v>
      </c>
      <c r="H66" s="55">
        <f t="shared" si="13"/>
        <v>0</v>
      </c>
      <c r="I66" s="51">
        <f t="shared" si="13"/>
        <v>0</v>
      </c>
      <c r="J66" s="51">
        <f t="shared" si="13"/>
        <v>0</v>
      </c>
      <c r="K66" s="51">
        <f t="shared" si="13"/>
        <v>0</v>
      </c>
      <c r="L66" s="48">
        <f t="shared" si="13"/>
        <v>0</v>
      </c>
      <c r="M66" s="55">
        <f t="shared" si="13"/>
        <v>0</v>
      </c>
      <c r="N66" s="51">
        <f t="shared" si="13"/>
        <v>0</v>
      </c>
      <c r="O66" s="51">
        <f t="shared" si="13"/>
        <v>0</v>
      </c>
      <c r="P66" s="51">
        <f t="shared" si="13"/>
        <v>0</v>
      </c>
      <c r="Q66" s="48">
        <f t="shared" si="13"/>
        <v>0</v>
      </c>
      <c r="R66" s="55">
        <f t="shared" si="13"/>
        <v>0</v>
      </c>
      <c r="S66" s="51">
        <f t="shared" si="13"/>
        <v>0</v>
      </c>
      <c r="T66" s="51">
        <f t="shared" si="13"/>
        <v>0</v>
      </c>
      <c r="U66" s="51">
        <f t="shared" si="13"/>
        <v>0</v>
      </c>
      <c r="V66" s="48">
        <f t="shared" si="13"/>
        <v>0</v>
      </c>
      <c r="W66" s="55">
        <f t="shared" si="13"/>
        <v>0</v>
      </c>
      <c r="X66" s="51">
        <f t="shared" si="13"/>
        <v>0</v>
      </c>
      <c r="Y66" s="51">
        <f t="shared" si="13"/>
        <v>0</v>
      </c>
      <c r="Z66" s="51">
        <f t="shared" si="13"/>
        <v>0</v>
      </c>
      <c r="AA66" s="48">
        <f t="shared" si="13"/>
        <v>0</v>
      </c>
      <c r="AB66" s="55">
        <f t="shared" si="13"/>
        <v>0</v>
      </c>
      <c r="AC66" s="51">
        <f t="shared" si="13"/>
        <v>0</v>
      </c>
      <c r="AD66" s="51">
        <f t="shared" si="13"/>
        <v>0</v>
      </c>
      <c r="AE66" s="51">
        <f t="shared" si="13"/>
        <v>0</v>
      </c>
      <c r="AF66" s="48">
        <f t="shared" si="13"/>
        <v>0</v>
      </c>
      <c r="AG66" s="55">
        <f t="shared" si="13"/>
        <v>0</v>
      </c>
      <c r="AH66" s="51">
        <f t="shared" si="13"/>
        <v>0</v>
      </c>
      <c r="AI66" s="51">
        <f t="shared" si="13"/>
        <v>0</v>
      </c>
      <c r="AJ66" s="51">
        <f t="shared" si="13"/>
        <v>0</v>
      </c>
      <c r="AK66" s="48">
        <f t="shared" si="13"/>
        <v>0</v>
      </c>
      <c r="AL66" s="55">
        <f t="shared" si="13"/>
        <v>0</v>
      </c>
      <c r="AM66" s="51">
        <f t="shared" si="13"/>
        <v>0</v>
      </c>
      <c r="AN66" s="51">
        <f t="shared" si="13"/>
        <v>0</v>
      </c>
      <c r="AO66" s="51">
        <f t="shared" si="13"/>
        <v>0</v>
      </c>
      <c r="AP66" s="48">
        <f t="shared" si="13"/>
        <v>0</v>
      </c>
      <c r="AQ66" s="55">
        <f t="shared" si="13"/>
        <v>0</v>
      </c>
      <c r="AR66" s="51">
        <f t="shared" si="13"/>
        <v>0</v>
      </c>
      <c r="AS66" s="51">
        <f t="shared" si="13"/>
        <v>0</v>
      </c>
      <c r="AT66" s="51">
        <f t="shared" si="13"/>
        <v>0</v>
      </c>
      <c r="AU66" s="48">
        <f t="shared" si="13"/>
        <v>0</v>
      </c>
      <c r="AV66" s="55">
        <f t="shared" si="13"/>
        <v>0</v>
      </c>
      <c r="AW66" s="51">
        <f t="shared" si="13"/>
        <v>0</v>
      </c>
      <c r="AX66" s="51">
        <f t="shared" si="13"/>
        <v>0</v>
      </c>
      <c r="AY66" s="51">
        <f t="shared" si="13"/>
        <v>0</v>
      </c>
      <c r="AZ66" s="48">
        <f t="shared" si="13"/>
        <v>0</v>
      </c>
      <c r="BA66" s="55">
        <f t="shared" si="13"/>
        <v>0</v>
      </c>
      <c r="BB66" s="51">
        <f t="shared" si="13"/>
        <v>0</v>
      </c>
      <c r="BC66" s="51">
        <f t="shared" si="13"/>
        <v>0</v>
      </c>
      <c r="BD66" s="51">
        <f t="shared" si="13"/>
        <v>0</v>
      </c>
      <c r="BE66" s="48">
        <f t="shared" si="13"/>
        <v>0</v>
      </c>
      <c r="BF66" s="55">
        <f t="shared" si="13"/>
        <v>0</v>
      </c>
      <c r="BG66" s="51">
        <f t="shared" si="13"/>
        <v>0</v>
      </c>
      <c r="BH66" s="51">
        <f t="shared" si="13"/>
        <v>0</v>
      </c>
      <c r="BI66" s="51">
        <f t="shared" si="13"/>
        <v>0</v>
      </c>
      <c r="BJ66" s="48">
        <f t="shared" si="13"/>
        <v>0</v>
      </c>
      <c r="BK66" s="56">
        <f>SUM(BK65)</f>
        <v>0</v>
      </c>
    </row>
    <row r="67" spans="1:63" s="21" customFormat="1">
      <c r="A67" s="19" t="s">
        <v>18</v>
      </c>
      <c r="B67" s="22" t="s">
        <v>72</v>
      </c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4"/>
    </row>
    <row r="68" spans="1:63" s="21" customFormat="1">
      <c r="A68" s="19"/>
      <c r="B68" s="23" t="s">
        <v>20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R68" s="64">
        <v>0</v>
      </c>
      <c r="S68" s="64">
        <v>0</v>
      </c>
      <c r="T68" s="64">
        <v>0</v>
      </c>
      <c r="U68" s="64">
        <v>0</v>
      </c>
      <c r="V68" s="64">
        <v>0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4">
        <v>0</v>
      </c>
      <c r="AD68" s="64">
        <v>0</v>
      </c>
      <c r="AE68" s="64">
        <v>0</v>
      </c>
      <c r="AF68" s="64">
        <v>0</v>
      </c>
      <c r="AG68" s="64">
        <v>0</v>
      </c>
      <c r="AH68" s="64">
        <v>0</v>
      </c>
      <c r="AI68" s="64">
        <v>0</v>
      </c>
      <c r="AJ68" s="64">
        <v>0</v>
      </c>
      <c r="AK68" s="64">
        <v>0</v>
      </c>
      <c r="AL68" s="64">
        <v>0</v>
      </c>
      <c r="AM68" s="64">
        <v>0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0</v>
      </c>
      <c r="AT68" s="64">
        <v>0</v>
      </c>
      <c r="AU68" s="64">
        <v>0</v>
      </c>
      <c r="AV68" s="64">
        <v>0</v>
      </c>
      <c r="AW68" s="64">
        <v>0</v>
      </c>
      <c r="AX68" s="64">
        <v>0</v>
      </c>
      <c r="AY68" s="64">
        <v>0</v>
      </c>
      <c r="AZ68" s="64">
        <v>0</v>
      </c>
      <c r="BA68" s="64">
        <v>0</v>
      </c>
      <c r="BB68" s="64">
        <v>0</v>
      </c>
      <c r="BC68" s="64">
        <v>0</v>
      </c>
      <c r="BD68" s="64">
        <v>0</v>
      </c>
      <c r="BE68" s="64">
        <v>0</v>
      </c>
      <c r="BF68" s="64">
        <v>0</v>
      </c>
      <c r="BG68" s="64">
        <v>0</v>
      </c>
      <c r="BH68" s="64">
        <v>0</v>
      </c>
      <c r="BI68" s="64">
        <v>0</v>
      </c>
      <c r="BJ68" s="64">
        <v>0</v>
      </c>
      <c r="BK68" s="65">
        <f>SUM(C68:BJ68)</f>
        <v>0</v>
      </c>
    </row>
    <row r="69" spans="1:63" s="21" customFormat="1">
      <c r="A69" s="19"/>
      <c r="B69" s="23" t="s">
        <v>21</v>
      </c>
      <c r="C69" s="55">
        <f t="shared" ref="C69:BJ69" si="14">SUM(C68)</f>
        <v>0</v>
      </c>
      <c r="D69" s="51">
        <f t="shared" si="14"/>
        <v>0</v>
      </c>
      <c r="E69" s="51">
        <f t="shared" si="14"/>
        <v>0</v>
      </c>
      <c r="F69" s="51">
        <f t="shared" si="14"/>
        <v>0</v>
      </c>
      <c r="G69" s="48">
        <f t="shared" si="14"/>
        <v>0</v>
      </c>
      <c r="H69" s="55">
        <f t="shared" si="14"/>
        <v>0</v>
      </c>
      <c r="I69" s="51">
        <f t="shared" si="14"/>
        <v>0</v>
      </c>
      <c r="J69" s="51">
        <f t="shared" si="14"/>
        <v>0</v>
      </c>
      <c r="K69" s="51">
        <f t="shared" si="14"/>
        <v>0</v>
      </c>
      <c r="L69" s="48">
        <f t="shared" si="14"/>
        <v>0</v>
      </c>
      <c r="M69" s="55">
        <f t="shared" si="14"/>
        <v>0</v>
      </c>
      <c r="N69" s="51">
        <f t="shared" si="14"/>
        <v>0</v>
      </c>
      <c r="O69" s="51">
        <f t="shared" si="14"/>
        <v>0</v>
      </c>
      <c r="P69" s="51">
        <f t="shared" si="14"/>
        <v>0</v>
      </c>
      <c r="Q69" s="48">
        <f t="shared" si="14"/>
        <v>0</v>
      </c>
      <c r="R69" s="55">
        <f t="shared" si="14"/>
        <v>0</v>
      </c>
      <c r="S69" s="51">
        <f t="shared" si="14"/>
        <v>0</v>
      </c>
      <c r="T69" s="51">
        <f t="shared" si="14"/>
        <v>0</v>
      </c>
      <c r="U69" s="51">
        <f t="shared" si="14"/>
        <v>0</v>
      </c>
      <c r="V69" s="48">
        <f t="shared" si="14"/>
        <v>0</v>
      </c>
      <c r="W69" s="55">
        <f t="shared" si="14"/>
        <v>0</v>
      </c>
      <c r="X69" s="51">
        <f t="shared" si="14"/>
        <v>0</v>
      </c>
      <c r="Y69" s="51">
        <f t="shared" si="14"/>
        <v>0</v>
      </c>
      <c r="Z69" s="51">
        <f t="shared" si="14"/>
        <v>0</v>
      </c>
      <c r="AA69" s="48">
        <f t="shared" si="14"/>
        <v>0</v>
      </c>
      <c r="AB69" s="55">
        <f t="shared" si="14"/>
        <v>0</v>
      </c>
      <c r="AC69" s="51">
        <f t="shared" si="14"/>
        <v>0</v>
      </c>
      <c r="AD69" s="51">
        <f t="shared" si="14"/>
        <v>0</v>
      </c>
      <c r="AE69" s="51">
        <f t="shared" si="14"/>
        <v>0</v>
      </c>
      <c r="AF69" s="48">
        <f t="shared" si="14"/>
        <v>0</v>
      </c>
      <c r="AG69" s="55">
        <f t="shared" si="14"/>
        <v>0</v>
      </c>
      <c r="AH69" s="51">
        <f t="shared" si="14"/>
        <v>0</v>
      </c>
      <c r="AI69" s="51">
        <f t="shared" si="14"/>
        <v>0</v>
      </c>
      <c r="AJ69" s="51">
        <f t="shared" si="14"/>
        <v>0</v>
      </c>
      <c r="AK69" s="48">
        <f t="shared" si="14"/>
        <v>0</v>
      </c>
      <c r="AL69" s="55">
        <f t="shared" si="14"/>
        <v>0</v>
      </c>
      <c r="AM69" s="51">
        <f t="shared" si="14"/>
        <v>0</v>
      </c>
      <c r="AN69" s="51">
        <f t="shared" si="14"/>
        <v>0</v>
      </c>
      <c r="AO69" s="51">
        <f t="shared" si="14"/>
        <v>0</v>
      </c>
      <c r="AP69" s="48">
        <f t="shared" si="14"/>
        <v>0</v>
      </c>
      <c r="AQ69" s="55">
        <f t="shared" si="14"/>
        <v>0</v>
      </c>
      <c r="AR69" s="51">
        <f t="shared" si="14"/>
        <v>0</v>
      </c>
      <c r="AS69" s="51">
        <f t="shared" si="14"/>
        <v>0</v>
      </c>
      <c r="AT69" s="51">
        <f t="shared" si="14"/>
        <v>0</v>
      </c>
      <c r="AU69" s="48">
        <f t="shared" si="14"/>
        <v>0</v>
      </c>
      <c r="AV69" s="55">
        <f t="shared" si="14"/>
        <v>0</v>
      </c>
      <c r="AW69" s="51">
        <f t="shared" si="14"/>
        <v>0</v>
      </c>
      <c r="AX69" s="51">
        <f t="shared" si="14"/>
        <v>0</v>
      </c>
      <c r="AY69" s="51">
        <f t="shared" si="14"/>
        <v>0</v>
      </c>
      <c r="AZ69" s="48">
        <f t="shared" si="14"/>
        <v>0</v>
      </c>
      <c r="BA69" s="55">
        <f t="shared" si="14"/>
        <v>0</v>
      </c>
      <c r="BB69" s="51">
        <f t="shared" si="14"/>
        <v>0</v>
      </c>
      <c r="BC69" s="51">
        <f t="shared" si="14"/>
        <v>0</v>
      </c>
      <c r="BD69" s="51">
        <f t="shared" si="14"/>
        <v>0</v>
      </c>
      <c r="BE69" s="48">
        <f t="shared" si="14"/>
        <v>0</v>
      </c>
      <c r="BF69" s="55">
        <f t="shared" si="14"/>
        <v>0</v>
      </c>
      <c r="BG69" s="51">
        <f t="shared" si="14"/>
        <v>0</v>
      </c>
      <c r="BH69" s="51">
        <f t="shared" si="14"/>
        <v>0</v>
      </c>
      <c r="BI69" s="51">
        <f t="shared" si="14"/>
        <v>0</v>
      </c>
      <c r="BJ69" s="48">
        <f t="shared" si="14"/>
        <v>0</v>
      </c>
      <c r="BK69" s="55">
        <f>SUM(BK68)</f>
        <v>0</v>
      </c>
    </row>
    <row r="70" spans="1:63" s="21" customFormat="1">
      <c r="A70" s="19"/>
      <c r="B70" s="24" t="s">
        <v>64</v>
      </c>
      <c r="C70" s="55">
        <f>C66+C69</f>
        <v>0</v>
      </c>
      <c r="D70" s="51">
        <f t="shared" ref="D70:BJ70" si="15">D66+D69</f>
        <v>0</v>
      </c>
      <c r="E70" s="51">
        <f t="shared" si="15"/>
        <v>0</v>
      </c>
      <c r="F70" s="51">
        <f t="shared" si="15"/>
        <v>0</v>
      </c>
      <c r="G70" s="48">
        <f t="shared" si="15"/>
        <v>0</v>
      </c>
      <c r="H70" s="55">
        <f t="shared" si="15"/>
        <v>0</v>
      </c>
      <c r="I70" s="51">
        <f t="shared" si="15"/>
        <v>0</v>
      </c>
      <c r="J70" s="51">
        <f t="shared" si="15"/>
        <v>0</v>
      </c>
      <c r="K70" s="51">
        <f t="shared" si="15"/>
        <v>0</v>
      </c>
      <c r="L70" s="48">
        <f t="shared" si="15"/>
        <v>0</v>
      </c>
      <c r="M70" s="55">
        <f t="shared" si="15"/>
        <v>0</v>
      </c>
      <c r="N70" s="51">
        <f t="shared" si="15"/>
        <v>0</v>
      </c>
      <c r="O70" s="51">
        <f t="shared" si="15"/>
        <v>0</v>
      </c>
      <c r="P70" s="51">
        <f t="shared" si="15"/>
        <v>0</v>
      </c>
      <c r="Q70" s="48">
        <f t="shared" si="15"/>
        <v>0</v>
      </c>
      <c r="R70" s="55">
        <f t="shared" si="15"/>
        <v>0</v>
      </c>
      <c r="S70" s="51">
        <f t="shared" si="15"/>
        <v>0</v>
      </c>
      <c r="T70" s="51">
        <f t="shared" si="15"/>
        <v>0</v>
      </c>
      <c r="U70" s="51">
        <f t="shared" si="15"/>
        <v>0</v>
      </c>
      <c r="V70" s="48">
        <f t="shared" si="15"/>
        <v>0</v>
      </c>
      <c r="W70" s="55">
        <f t="shared" si="15"/>
        <v>0</v>
      </c>
      <c r="X70" s="51">
        <f t="shared" si="15"/>
        <v>0</v>
      </c>
      <c r="Y70" s="51">
        <f t="shared" si="15"/>
        <v>0</v>
      </c>
      <c r="Z70" s="51">
        <f t="shared" si="15"/>
        <v>0</v>
      </c>
      <c r="AA70" s="48">
        <f t="shared" si="15"/>
        <v>0</v>
      </c>
      <c r="AB70" s="55">
        <f t="shared" si="15"/>
        <v>0</v>
      </c>
      <c r="AC70" s="51">
        <f t="shared" si="15"/>
        <v>0</v>
      </c>
      <c r="AD70" s="51">
        <f t="shared" si="15"/>
        <v>0</v>
      </c>
      <c r="AE70" s="51">
        <f t="shared" si="15"/>
        <v>0</v>
      </c>
      <c r="AF70" s="48">
        <f t="shared" si="15"/>
        <v>0</v>
      </c>
      <c r="AG70" s="55">
        <f t="shared" si="15"/>
        <v>0</v>
      </c>
      <c r="AH70" s="51">
        <f t="shared" si="15"/>
        <v>0</v>
      </c>
      <c r="AI70" s="51">
        <f t="shared" si="15"/>
        <v>0</v>
      </c>
      <c r="AJ70" s="51">
        <f t="shared" si="15"/>
        <v>0</v>
      </c>
      <c r="AK70" s="48">
        <f t="shared" si="15"/>
        <v>0</v>
      </c>
      <c r="AL70" s="55">
        <f t="shared" si="15"/>
        <v>0</v>
      </c>
      <c r="AM70" s="51">
        <f t="shared" si="15"/>
        <v>0</v>
      </c>
      <c r="AN70" s="51">
        <f t="shared" si="15"/>
        <v>0</v>
      </c>
      <c r="AO70" s="51">
        <f t="shared" si="15"/>
        <v>0</v>
      </c>
      <c r="AP70" s="48">
        <f t="shared" si="15"/>
        <v>0</v>
      </c>
      <c r="AQ70" s="55">
        <f t="shared" si="15"/>
        <v>0</v>
      </c>
      <c r="AR70" s="51">
        <f t="shared" si="15"/>
        <v>0</v>
      </c>
      <c r="AS70" s="51">
        <f t="shared" si="15"/>
        <v>0</v>
      </c>
      <c r="AT70" s="51">
        <f t="shared" si="15"/>
        <v>0</v>
      </c>
      <c r="AU70" s="48">
        <f t="shared" si="15"/>
        <v>0</v>
      </c>
      <c r="AV70" s="55">
        <f t="shared" si="15"/>
        <v>0</v>
      </c>
      <c r="AW70" s="51">
        <f t="shared" si="15"/>
        <v>0</v>
      </c>
      <c r="AX70" s="51">
        <f t="shared" si="15"/>
        <v>0</v>
      </c>
      <c r="AY70" s="51">
        <f t="shared" si="15"/>
        <v>0</v>
      </c>
      <c r="AZ70" s="48">
        <f t="shared" si="15"/>
        <v>0</v>
      </c>
      <c r="BA70" s="55">
        <f t="shared" si="15"/>
        <v>0</v>
      </c>
      <c r="BB70" s="51">
        <f t="shared" si="15"/>
        <v>0</v>
      </c>
      <c r="BC70" s="51">
        <f t="shared" si="15"/>
        <v>0</v>
      </c>
      <c r="BD70" s="51">
        <f t="shared" si="15"/>
        <v>0</v>
      </c>
      <c r="BE70" s="48">
        <f t="shared" si="15"/>
        <v>0</v>
      </c>
      <c r="BF70" s="55">
        <f t="shared" si="15"/>
        <v>0</v>
      </c>
      <c r="BG70" s="51">
        <f t="shared" si="15"/>
        <v>0</v>
      </c>
      <c r="BH70" s="51">
        <f t="shared" si="15"/>
        <v>0</v>
      </c>
      <c r="BI70" s="51">
        <f t="shared" si="15"/>
        <v>0</v>
      </c>
      <c r="BJ70" s="48">
        <f t="shared" si="15"/>
        <v>0</v>
      </c>
      <c r="BK70" s="55">
        <f>BK66+BK69</f>
        <v>0</v>
      </c>
    </row>
    <row r="71" spans="1:63" ht="4.5" customHeight="1">
      <c r="A71" s="7"/>
      <c r="B71" s="16"/>
      <c r="C71" s="70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71"/>
    </row>
    <row r="72" spans="1:63">
      <c r="A72" s="7" t="s">
        <v>73</v>
      </c>
      <c r="B72" s="8" t="s">
        <v>74</v>
      </c>
      <c r="C72" s="70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71"/>
    </row>
    <row r="73" spans="1:63">
      <c r="A73" s="7" t="s">
        <v>13</v>
      </c>
      <c r="B73" s="16" t="s">
        <v>75</v>
      </c>
      <c r="C73" s="70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71"/>
    </row>
    <row r="74" spans="1:63" ht="14.25" customHeight="1">
      <c r="A74" s="7"/>
      <c r="B74" s="50" t="s">
        <v>76</v>
      </c>
      <c r="C74" s="64">
        <v>0</v>
      </c>
      <c r="D74" s="64">
        <v>0.87997510899999998</v>
      </c>
      <c r="E74" s="64">
        <v>0</v>
      </c>
      <c r="F74" s="64">
        <v>0</v>
      </c>
      <c r="G74" s="64">
        <v>0</v>
      </c>
      <c r="H74" s="64">
        <v>0.52284269699999997</v>
      </c>
      <c r="I74" s="64">
        <v>1.4576422E-2</v>
      </c>
      <c r="J74" s="64">
        <v>0</v>
      </c>
      <c r="K74" s="64">
        <v>0</v>
      </c>
      <c r="L74" s="64">
        <v>1.737646308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0.206946086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64">
        <v>0</v>
      </c>
      <c r="Z74" s="64">
        <v>0</v>
      </c>
      <c r="AA74" s="64">
        <v>0</v>
      </c>
      <c r="AB74" s="64">
        <v>0.53180953099999995</v>
      </c>
      <c r="AC74" s="64">
        <v>0</v>
      </c>
      <c r="AD74" s="64">
        <v>0</v>
      </c>
      <c r="AE74" s="64">
        <v>0</v>
      </c>
      <c r="AF74" s="64">
        <v>1.9526794599999999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4.3639550000000001E-3</v>
      </c>
      <c r="AM74" s="64">
        <v>0</v>
      </c>
      <c r="AN74" s="64">
        <v>0</v>
      </c>
      <c r="AO74" s="64">
        <v>0</v>
      </c>
      <c r="AP74" s="64">
        <v>0.19264392899999999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0.25155107599999998</v>
      </c>
      <c r="AW74" s="64">
        <v>0</v>
      </c>
      <c r="AX74" s="64">
        <v>0</v>
      </c>
      <c r="AY74" s="64">
        <v>0</v>
      </c>
      <c r="AZ74" s="64">
        <v>0.63388043299999997</v>
      </c>
      <c r="BA74" s="64">
        <v>0</v>
      </c>
      <c r="BB74" s="64">
        <v>0</v>
      </c>
      <c r="BC74" s="64">
        <v>0</v>
      </c>
      <c r="BD74" s="64">
        <v>0</v>
      </c>
      <c r="BE74" s="64">
        <v>0</v>
      </c>
      <c r="BF74" s="64">
        <v>0.39841403600000003</v>
      </c>
      <c r="BG74" s="64">
        <v>0</v>
      </c>
      <c r="BH74" s="64">
        <v>0</v>
      </c>
      <c r="BI74" s="64">
        <v>0</v>
      </c>
      <c r="BJ74" s="64">
        <v>3.7130476000000003E-2</v>
      </c>
      <c r="BK74" s="65">
        <f>SUM(C74:BJ74)</f>
        <v>7.3644595179999985</v>
      </c>
    </row>
    <row r="75" spans="1:63">
      <c r="A75" s="7"/>
      <c r="B75" s="57" t="s">
        <v>77</v>
      </c>
      <c r="C75" s="64">
        <v>0</v>
      </c>
      <c r="D75" s="64">
        <v>0.54165882200000004</v>
      </c>
      <c r="E75" s="64">
        <v>0</v>
      </c>
      <c r="F75" s="64">
        <v>0</v>
      </c>
      <c r="G75" s="64">
        <v>0</v>
      </c>
      <c r="H75" s="64">
        <v>3.6101471549999999</v>
      </c>
      <c r="I75" s="64">
        <v>9.3933709999999993E-3</v>
      </c>
      <c r="J75" s="64">
        <v>0</v>
      </c>
      <c r="K75" s="64">
        <v>0</v>
      </c>
      <c r="L75" s="64">
        <v>2.1653695750000002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1.656141343</v>
      </c>
      <c r="S75" s="64">
        <v>0</v>
      </c>
      <c r="T75" s="64">
        <v>0</v>
      </c>
      <c r="U75" s="64">
        <v>0</v>
      </c>
      <c r="V75" s="64">
        <v>0.245767715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1.0991343330000001</v>
      </c>
      <c r="AC75" s="64">
        <v>0.19550414299999999</v>
      </c>
      <c r="AD75" s="64">
        <v>0</v>
      </c>
      <c r="AE75" s="64">
        <v>0</v>
      </c>
      <c r="AF75" s="64">
        <v>2.4834318049999999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4.8021568000000001E-2</v>
      </c>
      <c r="AM75" s="64">
        <v>0</v>
      </c>
      <c r="AN75" s="64">
        <v>0</v>
      </c>
      <c r="AO75" s="64">
        <v>0</v>
      </c>
      <c r="AP75" s="64">
        <v>0.21768563699999999</v>
      </c>
      <c r="AQ75" s="64">
        <v>0</v>
      </c>
      <c r="AR75" s="64">
        <v>0</v>
      </c>
      <c r="AS75" s="64">
        <v>0</v>
      </c>
      <c r="AT75" s="64">
        <v>0</v>
      </c>
      <c r="AU75" s="64">
        <v>0</v>
      </c>
      <c r="AV75" s="64">
        <v>2.6488878420000002</v>
      </c>
      <c r="AW75" s="64">
        <v>7.1660188999999999E-2</v>
      </c>
      <c r="AX75" s="64">
        <v>0</v>
      </c>
      <c r="AY75" s="64">
        <v>0</v>
      </c>
      <c r="AZ75" s="64">
        <v>2.3457358460000002</v>
      </c>
      <c r="BA75" s="64">
        <v>0</v>
      </c>
      <c r="BB75" s="64">
        <v>0</v>
      </c>
      <c r="BC75" s="64">
        <v>0</v>
      </c>
      <c r="BD75" s="64">
        <v>0</v>
      </c>
      <c r="BE75" s="64">
        <v>0</v>
      </c>
      <c r="BF75" s="64">
        <v>1.0884589950000001</v>
      </c>
      <c r="BG75" s="64">
        <v>0</v>
      </c>
      <c r="BH75" s="64">
        <v>0</v>
      </c>
      <c r="BI75" s="64">
        <v>0</v>
      </c>
      <c r="BJ75" s="64">
        <v>0.68325658199999995</v>
      </c>
      <c r="BK75" s="65">
        <f>SUM(C75:BJ75)</f>
        <v>19.110254920999999</v>
      </c>
    </row>
    <row r="76" spans="1:63">
      <c r="A76" s="7"/>
      <c r="B76" s="50" t="s">
        <v>78</v>
      </c>
      <c r="C76" s="64">
        <v>0</v>
      </c>
      <c r="D76" s="64">
        <v>0.44720599700000002</v>
      </c>
      <c r="E76" s="64">
        <v>0</v>
      </c>
      <c r="F76" s="64">
        <v>0</v>
      </c>
      <c r="G76" s="64">
        <v>0</v>
      </c>
      <c r="H76" s="64">
        <v>0.45457574299999998</v>
      </c>
      <c r="I76" s="64">
        <v>1.044725E-2</v>
      </c>
      <c r="J76" s="64">
        <v>0</v>
      </c>
      <c r="K76" s="64">
        <v>0</v>
      </c>
      <c r="L76" s="64">
        <v>0.94981727599999999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4">
        <v>0.198699664</v>
      </c>
      <c r="S76" s="64">
        <v>0</v>
      </c>
      <c r="T76" s="64">
        <v>0</v>
      </c>
      <c r="U76" s="64">
        <v>0</v>
      </c>
      <c r="V76" s="64">
        <v>1.182064E-3</v>
      </c>
      <c r="W76" s="64">
        <v>0</v>
      </c>
      <c r="X76" s="64">
        <v>0</v>
      </c>
      <c r="Y76" s="64">
        <v>0</v>
      </c>
      <c r="Z76" s="64">
        <v>0</v>
      </c>
      <c r="AA76" s="64">
        <v>0</v>
      </c>
      <c r="AB76" s="64">
        <v>0.23990631800000001</v>
      </c>
      <c r="AC76" s="64">
        <v>0</v>
      </c>
      <c r="AD76" s="64">
        <v>0</v>
      </c>
      <c r="AE76" s="64">
        <v>0</v>
      </c>
      <c r="AF76" s="64">
        <v>0.86160393599999996</v>
      </c>
      <c r="AG76" s="64">
        <v>0</v>
      </c>
      <c r="AH76" s="64">
        <v>0</v>
      </c>
      <c r="AI76" s="64">
        <v>0</v>
      </c>
      <c r="AJ76" s="64">
        <v>0</v>
      </c>
      <c r="AK76" s="64">
        <v>0</v>
      </c>
      <c r="AL76" s="64">
        <v>0</v>
      </c>
      <c r="AM76" s="64">
        <v>0</v>
      </c>
      <c r="AN76" s="64">
        <v>0</v>
      </c>
      <c r="AO76" s="64">
        <v>0</v>
      </c>
      <c r="AP76" s="64">
        <v>7.2604699999999996E-4</v>
      </c>
      <c r="AQ76" s="64">
        <v>0</v>
      </c>
      <c r="AR76" s="64">
        <v>0</v>
      </c>
      <c r="AS76" s="64">
        <v>0</v>
      </c>
      <c r="AT76" s="64">
        <v>0</v>
      </c>
      <c r="AU76" s="64">
        <v>0</v>
      </c>
      <c r="AV76" s="64">
        <v>0.59055332500000002</v>
      </c>
      <c r="AW76" s="64">
        <v>3.7725163999999999E-2</v>
      </c>
      <c r="AX76" s="64">
        <v>0</v>
      </c>
      <c r="AY76" s="64">
        <v>0</v>
      </c>
      <c r="AZ76" s="64">
        <v>0.69928693600000003</v>
      </c>
      <c r="BA76" s="64">
        <v>0</v>
      </c>
      <c r="BB76" s="64">
        <v>0</v>
      </c>
      <c r="BC76" s="64">
        <v>0</v>
      </c>
      <c r="BD76" s="64">
        <v>0</v>
      </c>
      <c r="BE76" s="64">
        <v>0</v>
      </c>
      <c r="BF76" s="64">
        <v>0.13384525</v>
      </c>
      <c r="BG76" s="64">
        <v>0</v>
      </c>
      <c r="BH76" s="64">
        <v>0</v>
      </c>
      <c r="BI76" s="64">
        <v>0</v>
      </c>
      <c r="BJ76" s="64">
        <v>0.17423682600000001</v>
      </c>
      <c r="BK76" s="65">
        <f>SUM(C76:BJ76)</f>
        <v>4.7998117960000002</v>
      </c>
    </row>
    <row r="77" spans="1:63">
      <c r="A77" s="7"/>
      <c r="B77" s="57" t="s">
        <v>79</v>
      </c>
      <c r="C77" s="64">
        <v>0</v>
      </c>
      <c r="D77" s="64">
        <v>0.26128741799999999</v>
      </c>
      <c r="E77" s="64">
        <v>0</v>
      </c>
      <c r="F77" s="64">
        <v>0</v>
      </c>
      <c r="G77" s="64">
        <v>0</v>
      </c>
      <c r="H77" s="64">
        <v>1.0450182809999999</v>
      </c>
      <c r="I77" s="64">
        <v>9.9516829999999994E-3</v>
      </c>
      <c r="J77" s="64">
        <v>0</v>
      </c>
      <c r="K77" s="64">
        <v>0</v>
      </c>
      <c r="L77" s="64">
        <v>4.3621410220000003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0.37740251000000002</v>
      </c>
      <c r="S77" s="64">
        <v>0</v>
      </c>
      <c r="T77" s="64">
        <v>0</v>
      </c>
      <c r="U77" s="64">
        <v>0</v>
      </c>
      <c r="V77" s="64">
        <v>0.115626507</v>
      </c>
      <c r="W77" s="64">
        <v>0</v>
      </c>
      <c r="X77" s="64">
        <v>0</v>
      </c>
      <c r="Y77" s="64">
        <v>0</v>
      </c>
      <c r="Z77" s="64">
        <v>0</v>
      </c>
      <c r="AA77" s="64">
        <v>0</v>
      </c>
      <c r="AB77" s="64">
        <v>0.55353633899999999</v>
      </c>
      <c r="AC77" s="64">
        <v>1.2885795E-2</v>
      </c>
      <c r="AD77" s="64">
        <v>0</v>
      </c>
      <c r="AE77" s="64">
        <v>0</v>
      </c>
      <c r="AF77" s="64">
        <v>0.30112560399999999</v>
      </c>
      <c r="AG77" s="64">
        <v>0</v>
      </c>
      <c r="AH77" s="64">
        <v>0</v>
      </c>
      <c r="AI77" s="64">
        <v>0</v>
      </c>
      <c r="AJ77" s="64">
        <v>0</v>
      </c>
      <c r="AK77" s="64">
        <v>0</v>
      </c>
      <c r="AL77" s="64">
        <v>3.5952651000000002E-2</v>
      </c>
      <c r="AM77" s="64">
        <v>0</v>
      </c>
      <c r="AN77" s="64">
        <v>0</v>
      </c>
      <c r="AO77" s="64">
        <v>0</v>
      </c>
      <c r="AP77" s="64">
        <v>3.8337307000000001E-2</v>
      </c>
      <c r="AQ77" s="64">
        <v>0</v>
      </c>
      <c r="AR77" s="64">
        <v>0</v>
      </c>
      <c r="AS77" s="64">
        <v>0</v>
      </c>
      <c r="AT77" s="64">
        <v>0</v>
      </c>
      <c r="AU77" s="64">
        <v>0</v>
      </c>
      <c r="AV77" s="64">
        <v>5.3879873050000002</v>
      </c>
      <c r="AW77" s="64">
        <v>1.101548615</v>
      </c>
      <c r="AX77" s="64">
        <v>0</v>
      </c>
      <c r="AY77" s="64">
        <v>0</v>
      </c>
      <c r="AZ77" s="64">
        <v>3.6330372510000002</v>
      </c>
      <c r="BA77" s="64">
        <v>0</v>
      </c>
      <c r="BB77" s="64">
        <v>0</v>
      </c>
      <c r="BC77" s="64">
        <v>0</v>
      </c>
      <c r="BD77" s="64">
        <v>0</v>
      </c>
      <c r="BE77" s="64">
        <v>0</v>
      </c>
      <c r="BF77" s="64">
        <v>2.6602133810000002</v>
      </c>
      <c r="BG77" s="64">
        <v>0.10477828</v>
      </c>
      <c r="BH77" s="64">
        <v>0</v>
      </c>
      <c r="BI77" s="64">
        <v>0</v>
      </c>
      <c r="BJ77" s="64">
        <v>0.18890792200000001</v>
      </c>
      <c r="BK77" s="65">
        <f>SUM(C77:BJ77)</f>
        <v>20.189737871000002</v>
      </c>
    </row>
    <row r="78" spans="1:63">
      <c r="A78" s="7"/>
      <c r="B78" s="9" t="s">
        <v>68</v>
      </c>
      <c r="C78" s="46">
        <f t="shared" ref="C78:BJ78" si="16">SUM(C74:C77)</f>
        <v>0</v>
      </c>
      <c r="D78" s="32">
        <f t="shared" si="16"/>
        <v>2.1301273460000001</v>
      </c>
      <c r="E78" s="32">
        <f t="shared" si="16"/>
        <v>0</v>
      </c>
      <c r="F78" s="32">
        <f t="shared" si="16"/>
        <v>0</v>
      </c>
      <c r="G78" s="47">
        <f t="shared" si="16"/>
        <v>0</v>
      </c>
      <c r="H78" s="46">
        <f t="shared" si="16"/>
        <v>5.632583876</v>
      </c>
      <c r="I78" s="32">
        <f t="shared" si="16"/>
        <v>4.4368725999999997E-2</v>
      </c>
      <c r="J78" s="32">
        <f t="shared" si="16"/>
        <v>0</v>
      </c>
      <c r="K78" s="32">
        <f t="shared" si="16"/>
        <v>0</v>
      </c>
      <c r="L78" s="47">
        <f t="shared" si="16"/>
        <v>9.2149741810000005</v>
      </c>
      <c r="M78" s="46">
        <f t="shared" si="16"/>
        <v>0</v>
      </c>
      <c r="N78" s="32">
        <f t="shared" si="16"/>
        <v>0</v>
      </c>
      <c r="O78" s="32">
        <f t="shared" si="16"/>
        <v>0</v>
      </c>
      <c r="P78" s="32">
        <f t="shared" si="16"/>
        <v>0</v>
      </c>
      <c r="Q78" s="47">
        <f t="shared" si="16"/>
        <v>0</v>
      </c>
      <c r="R78" s="46">
        <f t="shared" si="16"/>
        <v>2.439189603</v>
      </c>
      <c r="S78" s="32">
        <f t="shared" si="16"/>
        <v>0</v>
      </c>
      <c r="T78" s="32">
        <f t="shared" si="16"/>
        <v>0</v>
      </c>
      <c r="U78" s="32">
        <f t="shared" si="16"/>
        <v>0</v>
      </c>
      <c r="V78" s="47">
        <f t="shared" si="16"/>
        <v>0.36257628600000003</v>
      </c>
      <c r="W78" s="46">
        <f t="shared" si="16"/>
        <v>0</v>
      </c>
      <c r="X78" s="32">
        <f t="shared" si="16"/>
        <v>0</v>
      </c>
      <c r="Y78" s="32">
        <f t="shared" si="16"/>
        <v>0</v>
      </c>
      <c r="Z78" s="32">
        <f t="shared" si="16"/>
        <v>0</v>
      </c>
      <c r="AA78" s="47">
        <f t="shared" si="16"/>
        <v>0</v>
      </c>
      <c r="AB78" s="46">
        <f t="shared" si="16"/>
        <v>2.4243865210000002</v>
      </c>
      <c r="AC78" s="32">
        <f t="shared" si="16"/>
        <v>0.208389938</v>
      </c>
      <c r="AD78" s="32">
        <f t="shared" si="16"/>
        <v>0</v>
      </c>
      <c r="AE78" s="32">
        <f t="shared" si="16"/>
        <v>0</v>
      </c>
      <c r="AF78" s="47">
        <f t="shared" si="16"/>
        <v>5.598840805</v>
      </c>
      <c r="AG78" s="46">
        <f t="shared" si="16"/>
        <v>0</v>
      </c>
      <c r="AH78" s="32">
        <f t="shared" si="16"/>
        <v>0</v>
      </c>
      <c r="AI78" s="32">
        <f t="shared" si="16"/>
        <v>0</v>
      </c>
      <c r="AJ78" s="32">
        <f t="shared" si="16"/>
        <v>0</v>
      </c>
      <c r="AK78" s="47">
        <f t="shared" si="16"/>
        <v>0</v>
      </c>
      <c r="AL78" s="46">
        <f t="shared" si="16"/>
        <v>8.8338174000000005E-2</v>
      </c>
      <c r="AM78" s="32">
        <f t="shared" si="16"/>
        <v>0</v>
      </c>
      <c r="AN78" s="32">
        <f t="shared" si="16"/>
        <v>0</v>
      </c>
      <c r="AO78" s="32">
        <f t="shared" si="16"/>
        <v>0</v>
      </c>
      <c r="AP78" s="47">
        <f t="shared" si="16"/>
        <v>0.44939291999999997</v>
      </c>
      <c r="AQ78" s="46">
        <f t="shared" si="16"/>
        <v>0</v>
      </c>
      <c r="AR78" s="32">
        <f t="shared" si="16"/>
        <v>0</v>
      </c>
      <c r="AS78" s="32">
        <f t="shared" si="16"/>
        <v>0</v>
      </c>
      <c r="AT78" s="32">
        <f t="shared" si="16"/>
        <v>0</v>
      </c>
      <c r="AU78" s="47">
        <f t="shared" si="16"/>
        <v>0</v>
      </c>
      <c r="AV78" s="46">
        <f t="shared" si="16"/>
        <v>8.8789795480000002</v>
      </c>
      <c r="AW78" s="32">
        <f t="shared" si="16"/>
        <v>1.210933968</v>
      </c>
      <c r="AX78" s="32">
        <f t="shared" si="16"/>
        <v>0</v>
      </c>
      <c r="AY78" s="32">
        <f t="shared" si="16"/>
        <v>0</v>
      </c>
      <c r="AZ78" s="47">
        <f t="shared" si="16"/>
        <v>7.3119404660000002</v>
      </c>
      <c r="BA78" s="46">
        <f t="shared" si="16"/>
        <v>0</v>
      </c>
      <c r="BB78" s="32">
        <f t="shared" si="16"/>
        <v>0</v>
      </c>
      <c r="BC78" s="32">
        <f t="shared" si="16"/>
        <v>0</v>
      </c>
      <c r="BD78" s="32">
        <f t="shared" si="16"/>
        <v>0</v>
      </c>
      <c r="BE78" s="47">
        <f t="shared" si="16"/>
        <v>0</v>
      </c>
      <c r="BF78" s="46">
        <f t="shared" si="16"/>
        <v>4.2809316620000004</v>
      </c>
      <c r="BG78" s="32">
        <f t="shared" si="16"/>
        <v>0.10477828</v>
      </c>
      <c r="BH78" s="32">
        <f t="shared" si="16"/>
        <v>0</v>
      </c>
      <c r="BI78" s="32">
        <f t="shared" si="16"/>
        <v>0</v>
      </c>
      <c r="BJ78" s="47">
        <f t="shared" si="16"/>
        <v>1.0835318059999999</v>
      </c>
      <c r="BK78" s="31">
        <f>SUM(BK74:BK77)</f>
        <v>51.464264106000002</v>
      </c>
    </row>
    <row r="79" spans="1:63" ht="4.5" customHeight="1">
      <c r="A79" s="7"/>
      <c r="B79" s="11"/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80"/>
    </row>
    <row r="80" spans="1:63">
      <c r="A80" s="7"/>
      <c r="B80" s="12" t="s">
        <v>80</v>
      </c>
      <c r="C80" s="32">
        <f t="shared" ref="C80:BJ80" si="17">C41+C56+C61+C70+C78</f>
        <v>0</v>
      </c>
      <c r="D80" s="32">
        <f t="shared" si="17"/>
        <v>436.49964955499996</v>
      </c>
      <c r="E80" s="32">
        <f t="shared" si="17"/>
        <v>0</v>
      </c>
      <c r="F80" s="32">
        <f t="shared" si="17"/>
        <v>0</v>
      </c>
      <c r="G80" s="32">
        <f t="shared" si="17"/>
        <v>0</v>
      </c>
      <c r="H80" s="32">
        <f t="shared" si="17"/>
        <v>39.682141089999995</v>
      </c>
      <c r="I80" s="32">
        <f t="shared" si="17"/>
        <v>3324.2290771780004</v>
      </c>
      <c r="J80" s="32">
        <f t="shared" si="17"/>
        <v>236.43063751800003</v>
      </c>
      <c r="K80" s="32">
        <f t="shared" si="17"/>
        <v>0</v>
      </c>
      <c r="L80" s="32">
        <f t="shared" si="17"/>
        <v>108.535919361</v>
      </c>
      <c r="M80" s="32">
        <f t="shared" si="17"/>
        <v>0</v>
      </c>
      <c r="N80" s="32">
        <f t="shared" si="17"/>
        <v>0</v>
      </c>
      <c r="O80" s="32">
        <f t="shared" si="17"/>
        <v>0</v>
      </c>
      <c r="P80" s="32">
        <f t="shared" si="17"/>
        <v>0</v>
      </c>
      <c r="Q80" s="32">
        <f t="shared" si="17"/>
        <v>0</v>
      </c>
      <c r="R80" s="32">
        <f t="shared" si="17"/>
        <v>14.240047000000001</v>
      </c>
      <c r="S80" s="32">
        <f t="shared" si="17"/>
        <v>298.42973515599999</v>
      </c>
      <c r="T80" s="32">
        <f t="shared" si="17"/>
        <v>100.179780322</v>
      </c>
      <c r="U80" s="32">
        <f t="shared" si="17"/>
        <v>0</v>
      </c>
      <c r="V80" s="32">
        <f t="shared" si="17"/>
        <v>9.1817693849999991</v>
      </c>
      <c r="W80" s="32">
        <f t="shared" si="17"/>
        <v>0</v>
      </c>
      <c r="X80" s="32">
        <f t="shared" si="17"/>
        <v>0</v>
      </c>
      <c r="Y80" s="32">
        <f t="shared" si="17"/>
        <v>0</v>
      </c>
      <c r="Z80" s="32">
        <f t="shared" si="17"/>
        <v>0</v>
      </c>
      <c r="AA80" s="32">
        <f t="shared" si="17"/>
        <v>0</v>
      </c>
      <c r="AB80" s="32">
        <f t="shared" si="17"/>
        <v>235.206375858</v>
      </c>
      <c r="AC80" s="32">
        <f t="shared" si="17"/>
        <v>64.508627739999994</v>
      </c>
      <c r="AD80" s="32">
        <f t="shared" si="17"/>
        <v>0</v>
      </c>
      <c r="AE80" s="32">
        <f t="shared" si="17"/>
        <v>0</v>
      </c>
      <c r="AF80" s="32">
        <f t="shared" si="17"/>
        <v>3476.9432843779996</v>
      </c>
      <c r="AG80" s="32">
        <f t="shared" si="17"/>
        <v>0</v>
      </c>
      <c r="AH80" s="32">
        <f t="shared" si="17"/>
        <v>0</v>
      </c>
      <c r="AI80" s="32">
        <f t="shared" si="17"/>
        <v>0</v>
      </c>
      <c r="AJ80" s="32">
        <f t="shared" si="17"/>
        <v>0</v>
      </c>
      <c r="AK80" s="32">
        <f t="shared" si="17"/>
        <v>0</v>
      </c>
      <c r="AL80" s="32">
        <f t="shared" si="17"/>
        <v>14.638864855</v>
      </c>
      <c r="AM80" s="32">
        <f t="shared" si="17"/>
        <v>7.1745025519999999</v>
      </c>
      <c r="AN80" s="32">
        <f t="shared" si="17"/>
        <v>0</v>
      </c>
      <c r="AO80" s="32">
        <f t="shared" si="17"/>
        <v>0</v>
      </c>
      <c r="AP80" s="32">
        <f t="shared" si="17"/>
        <v>115.89595861799999</v>
      </c>
      <c r="AQ80" s="32">
        <f t="shared" si="17"/>
        <v>0</v>
      </c>
      <c r="AR80" s="32">
        <f t="shared" si="17"/>
        <v>0</v>
      </c>
      <c r="AS80" s="32">
        <f t="shared" si="17"/>
        <v>0</v>
      </c>
      <c r="AT80" s="32">
        <f t="shared" si="17"/>
        <v>0</v>
      </c>
      <c r="AU80" s="32">
        <f t="shared" si="17"/>
        <v>0</v>
      </c>
      <c r="AV80" s="32">
        <f t="shared" si="17"/>
        <v>592.33288349999987</v>
      </c>
      <c r="AW80" s="32">
        <f t="shared" si="17"/>
        <v>778.16431141999988</v>
      </c>
      <c r="AX80" s="32">
        <f t="shared" si="17"/>
        <v>0</v>
      </c>
      <c r="AY80" s="32">
        <f t="shared" si="17"/>
        <v>0</v>
      </c>
      <c r="AZ80" s="51">
        <f t="shared" si="17"/>
        <v>662.74489093399995</v>
      </c>
      <c r="BA80" s="32">
        <f t="shared" si="17"/>
        <v>0</v>
      </c>
      <c r="BB80" s="32">
        <f t="shared" si="17"/>
        <v>0</v>
      </c>
      <c r="BC80" s="32">
        <f t="shared" si="17"/>
        <v>0</v>
      </c>
      <c r="BD80" s="32">
        <f t="shared" si="17"/>
        <v>0</v>
      </c>
      <c r="BE80" s="32">
        <f t="shared" si="17"/>
        <v>0</v>
      </c>
      <c r="BF80" s="32">
        <f t="shared" si="17"/>
        <v>180.21057195200001</v>
      </c>
      <c r="BG80" s="32">
        <f t="shared" si="17"/>
        <v>14.719758835999999</v>
      </c>
      <c r="BH80" s="32">
        <f t="shared" si="17"/>
        <v>0.43002863000000002</v>
      </c>
      <c r="BI80" s="32">
        <f t="shared" si="17"/>
        <v>0</v>
      </c>
      <c r="BJ80" s="32">
        <f t="shared" si="17"/>
        <v>67.790031423000002</v>
      </c>
      <c r="BK80" s="32">
        <f>BK41+BK56+BK61+BK70+BK78</f>
        <v>10778.168847261</v>
      </c>
    </row>
    <row r="81" spans="1:63" ht="4.5" customHeight="1">
      <c r="A81" s="7"/>
      <c r="B81" s="12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9"/>
    </row>
    <row r="82" spans="1:63" ht="14.25" customHeight="1">
      <c r="A82" s="7" t="s">
        <v>81</v>
      </c>
      <c r="B82" s="13" t="s">
        <v>82</v>
      </c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9"/>
    </row>
    <row r="83" spans="1:63" ht="14.25" customHeight="1">
      <c r="A83" s="7"/>
      <c r="B83" s="36" t="s">
        <v>83</v>
      </c>
      <c r="C83" s="64">
        <v>0</v>
      </c>
      <c r="D83" s="64">
        <v>0.74487091699999997</v>
      </c>
      <c r="E83" s="64">
        <v>0</v>
      </c>
      <c r="F83" s="64">
        <v>0</v>
      </c>
      <c r="G83" s="64">
        <v>0</v>
      </c>
      <c r="H83" s="64">
        <v>1.56019E-2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2.5409133E-2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64">
        <v>0</v>
      </c>
      <c r="Z83" s="64">
        <v>0</v>
      </c>
      <c r="AA83" s="64">
        <v>0</v>
      </c>
      <c r="AB83" s="64">
        <v>0.77214166799999995</v>
      </c>
      <c r="AC83" s="64">
        <v>0.46073623499999999</v>
      </c>
      <c r="AD83" s="64">
        <v>0</v>
      </c>
      <c r="AE83" s="64">
        <v>0</v>
      </c>
      <c r="AF83" s="64">
        <v>46.810894046999998</v>
      </c>
      <c r="AG83" s="64">
        <v>0</v>
      </c>
      <c r="AH83" s="64">
        <v>0</v>
      </c>
      <c r="AI83" s="64">
        <v>0</v>
      </c>
      <c r="AJ83" s="64">
        <v>0</v>
      </c>
      <c r="AK83" s="64">
        <v>0</v>
      </c>
      <c r="AL83" s="64">
        <v>9.7731040000000005E-2</v>
      </c>
      <c r="AM83" s="64">
        <v>0</v>
      </c>
      <c r="AN83" s="64">
        <v>0</v>
      </c>
      <c r="AO83" s="64">
        <v>0</v>
      </c>
      <c r="AP83" s="64">
        <v>2.2637972830000002</v>
      </c>
      <c r="AQ83" s="64">
        <v>0</v>
      </c>
      <c r="AR83" s="64">
        <v>0</v>
      </c>
      <c r="AS83" s="64">
        <v>0</v>
      </c>
      <c r="AT83" s="64">
        <v>0</v>
      </c>
      <c r="AU83" s="64">
        <v>0</v>
      </c>
      <c r="AV83" s="64">
        <v>8.0026986999999994E-2</v>
      </c>
      <c r="AW83" s="64">
        <v>0</v>
      </c>
      <c r="AX83" s="64">
        <v>0</v>
      </c>
      <c r="AY83" s="64">
        <v>0</v>
      </c>
      <c r="AZ83" s="64">
        <v>1.3148725459999999</v>
      </c>
      <c r="BA83" s="64">
        <v>0</v>
      </c>
      <c r="BB83" s="64">
        <v>0</v>
      </c>
      <c r="BC83" s="64">
        <v>0</v>
      </c>
      <c r="BD83" s="64">
        <v>0</v>
      </c>
      <c r="BE83" s="64">
        <v>0</v>
      </c>
      <c r="BF83" s="64">
        <v>6.0304900000000003E-4</v>
      </c>
      <c r="BG83" s="64">
        <v>0</v>
      </c>
      <c r="BH83" s="64">
        <v>0</v>
      </c>
      <c r="BI83" s="64">
        <v>0</v>
      </c>
      <c r="BJ83" s="64">
        <v>0</v>
      </c>
      <c r="BK83" s="65">
        <f>SUM(C83:BJ83)</f>
        <v>52.58668480499999</v>
      </c>
    </row>
    <row r="84" spans="1:63" ht="14.25" customHeight="1">
      <c r="A84" s="7"/>
      <c r="B84" s="35" t="s">
        <v>84</v>
      </c>
      <c r="C84" s="64">
        <v>0</v>
      </c>
      <c r="D84" s="64">
        <v>0.88350554400000003</v>
      </c>
      <c r="E84" s="64">
        <v>0</v>
      </c>
      <c r="F84" s="64">
        <v>0</v>
      </c>
      <c r="G84" s="64">
        <v>0</v>
      </c>
      <c r="H84" s="64">
        <v>8.4757946000000001E-2</v>
      </c>
      <c r="I84" s="64">
        <v>0</v>
      </c>
      <c r="J84" s="64">
        <v>0</v>
      </c>
      <c r="K84" s="64">
        <v>0</v>
      </c>
      <c r="L84" s="64">
        <v>0.62230468800000005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2.6665953999999999E-2</v>
      </c>
      <c r="S84" s="64">
        <v>0</v>
      </c>
      <c r="T84" s="64">
        <v>0</v>
      </c>
      <c r="U84" s="64">
        <v>0</v>
      </c>
      <c r="V84" s="64">
        <v>1.0719177999999999E-2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1.6816325000000001</v>
      </c>
      <c r="AC84" s="64">
        <v>0</v>
      </c>
      <c r="AD84" s="64">
        <v>0</v>
      </c>
      <c r="AE84" s="64">
        <v>0</v>
      </c>
      <c r="AF84" s="64">
        <v>31.090161848000001</v>
      </c>
      <c r="AG84" s="64">
        <v>0</v>
      </c>
      <c r="AH84" s="64">
        <v>0</v>
      </c>
      <c r="AI84" s="64">
        <v>0</v>
      </c>
      <c r="AJ84" s="64">
        <v>0</v>
      </c>
      <c r="AK84" s="64">
        <v>0</v>
      </c>
      <c r="AL84" s="64">
        <v>0.114938714</v>
      </c>
      <c r="AM84" s="64">
        <v>0</v>
      </c>
      <c r="AN84" s="64">
        <v>0</v>
      </c>
      <c r="AO84" s="64">
        <v>0</v>
      </c>
      <c r="AP84" s="64">
        <v>2.1812472650000001</v>
      </c>
      <c r="AQ84" s="64">
        <v>0</v>
      </c>
      <c r="AR84" s="64">
        <v>0</v>
      </c>
      <c r="AS84" s="64">
        <v>0</v>
      </c>
      <c r="AT84" s="64">
        <v>0</v>
      </c>
      <c r="AU84" s="64">
        <v>0</v>
      </c>
      <c r="AV84" s="64">
        <v>1.0766679699999999</v>
      </c>
      <c r="AW84" s="64">
        <v>0.90892691699999995</v>
      </c>
      <c r="AX84" s="64">
        <v>0</v>
      </c>
      <c r="AY84" s="64">
        <v>0</v>
      </c>
      <c r="AZ84" s="64">
        <v>2.5327817260000001</v>
      </c>
      <c r="BA84" s="64">
        <v>0</v>
      </c>
      <c r="BB84" s="64">
        <v>0</v>
      </c>
      <c r="BC84" s="64">
        <v>0</v>
      </c>
      <c r="BD84" s="64">
        <v>0</v>
      </c>
      <c r="BE84" s="64">
        <v>0</v>
      </c>
      <c r="BF84" s="64">
        <v>0.10174177700000001</v>
      </c>
      <c r="BG84" s="64">
        <v>0</v>
      </c>
      <c r="BH84" s="64">
        <v>0</v>
      </c>
      <c r="BI84" s="64">
        <v>0</v>
      </c>
      <c r="BJ84" s="64">
        <v>0.160530437</v>
      </c>
      <c r="BK84" s="65">
        <f>SUM(C84:BJ84)</f>
        <v>41.47658246400001</v>
      </c>
    </row>
    <row r="85" spans="1:63">
      <c r="A85" s="7"/>
      <c r="B85" s="35" t="s">
        <v>85</v>
      </c>
      <c r="C85" s="64">
        <v>0</v>
      </c>
      <c r="D85" s="64">
        <v>0.89392841000000001</v>
      </c>
      <c r="E85" s="64">
        <v>0</v>
      </c>
      <c r="F85" s="64">
        <v>0</v>
      </c>
      <c r="G85" s="64">
        <v>0</v>
      </c>
      <c r="H85" s="64">
        <v>7.0095510999999999E-2</v>
      </c>
      <c r="I85" s="64">
        <v>0</v>
      </c>
      <c r="J85" s="64">
        <v>0</v>
      </c>
      <c r="K85" s="64">
        <v>0</v>
      </c>
      <c r="L85" s="64">
        <v>0.33285387999999999</v>
      </c>
      <c r="M85" s="64">
        <v>0</v>
      </c>
      <c r="N85" s="64">
        <v>0</v>
      </c>
      <c r="O85" s="64">
        <v>0</v>
      </c>
      <c r="P85" s="64">
        <v>0</v>
      </c>
      <c r="Q85" s="64">
        <v>0</v>
      </c>
      <c r="R85" s="64">
        <v>3.7267997999999997E-2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  <c r="Z85" s="64">
        <v>0</v>
      </c>
      <c r="AA85" s="64">
        <v>0</v>
      </c>
      <c r="AB85" s="64">
        <v>1.338320588</v>
      </c>
      <c r="AC85" s="64">
        <v>0.31324775500000002</v>
      </c>
      <c r="AD85" s="64">
        <v>0</v>
      </c>
      <c r="AE85" s="64">
        <v>0</v>
      </c>
      <c r="AF85" s="64">
        <v>59.370002444000001</v>
      </c>
      <c r="AG85" s="64">
        <v>0</v>
      </c>
      <c r="AH85" s="64">
        <v>0</v>
      </c>
      <c r="AI85" s="64">
        <v>0</v>
      </c>
      <c r="AJ85" s="64">
        <v>0</v>
      </c>
      <c r="AK85" s="64">
        <v>0</v>
      </c>
      <c r="AL85" s="64">
        <v>0.13380060199999999</v>
      </c>
      <c r="AM85" s="64">
        <v>0</v>
      </c>
      <c r="AN85" s="64">
        <v>0</v>
      </c>
      <c r="AO85" s="64">
        <v>0</v>
      </c>
      <c r="AP85" s="64">
        <v>3.5299334670000002</v>
      </c>
      <c r="AQ85" s="64">
        <v>0</v>
      </c>
      <c r="AR85" s="64">
        <v>0</v>
      </c>
      <c r="AS85" s="64">
        <v>0</v>
      </c>
      <c r="AT85" s="64">
        <v>0</v>
      </c>
      <c r="AU85" s="64">
        <v>0</v>
      </c>
      <c r="AV85" s="64">
        <v>1.011826611</v>
      </c>
      <c r="AW85" s="64">
        <v>0.42556739399999999</v>
      </c>
      <c r="AX85" s="64">
        <v>0</v>
      </c>
      <c r="AY85" s="64">
        <v>0</v>
      </c>
      <c r="AZ85" s="64">
        <v>7.6739234569999999</v>
      </c>
      <c r="BA85" s="64">
        <v>0</v>
      </c>
      <c r="BB85" s="64">
        <v>0</v>
      </c>
      <c r="BC85" s="64">
        <v>0</v>
      </c>
      <c r="BD85" s="64">
        <v>0</v>
      </c>
      <c r="BE85" s="64">
        <v>0</v>
      </c>
      <c r="BF85" s="64">
        <v>1.9104795000000001E-2</v>
      </c>
      <c r="BG85" s="64">
        <v>0.52514876600000004</v>
      </c>
      <c r="BH85" s="64">
        <v>0</v>
      </c>
      <c r="BI85" s="64">
        <v>0</v>
      </c>
      <c r="BJ85" s="64">
        <v>0</v>
      </c>
      <c r="BK85" s="65">
        <f>SUM(C85:BJ85)</f>
        <v>75.675021678000007</v>
      </c>
    </row>
    <row r="86" spans="1:63" ht="13.5" thickBot="1">
      <c r="A86" s="14"/>
      <c r="B86" s="45" t="s">
        <v>68</v>
      </c>
      <c r="C86" s="58">
        <f t="shared" ref="C86:BJ86" si="18">SUM(C83:C85)</f>
        <v>0</v>
      </c>
      <c r="D86" s="59">
        <f t="shared" si="18"/>
        <v>2.5223048710000002</v>
      </c>
      <c r="E86" s="59">
        <f t="shared" si="18"/>
        <v>0</v>
      </c>
      <c r="F86" s="59">
        <f t="shared" si="18"/>
        <v>0</v>
      </c>
      <c r="G86" s="60">
        <f t="shared" si="18"/>
        <v>0</v>
      </c>
      <c r="H86" s="58">
        <f t="shared" si="18"/>
        <v>0.170455357</v>
      </c>
      <c r="I86" s="59">
        <f t="shared" si="18"/>
        <v>0</v>
      </c>
      <c r="J86" s="59">
        <f t="shared" si="18"/>
        <v>0</v>
      </c>
      <c r="K86" s="59">
        <f t="shared" si="18"/>
        <v>0</v>
      </c>
      <c r="L86" s="60">
        <f t="shared" si="18"/>
        <v>0.9551585680000001</v>
      </c>
      <c r="M86" s="58">
        <f t="shared" si="18"/>
        <v>0</v>
      </c>
      <c r="N86" s="59">
        <f t="shared" si="18"/>
        <v>0</v>
      </c>
      <c r="O86" s="59">
        <f t="shared" si="18"/>
        <v>0</v>
      </c>
      <c r="P86" s="59">
        <f t="shared" si="18"/>
        <v>0</v>
      </c>
      <c r="Q86" s="60">
        <f t="shared" si="18"/>
        <v>0</v>
      </c>
      <c r="R86" s="58">
        <f t="shared" si="18"/>
        <v>8.9343084999999989E-2</v>
      </c>
      <c r="S86" s="59">
        <f t="shared" si="18"/>
        <v>0</v>
      </c>
      <c r="T86" s="59">
        <f t="shared" si="18"/>
        <v>0</v>
      </c>
      <c r="U86" s="59">
        <f t="shared" si="18"/>
        <v>0</v>
      </c>
      <c r="V86" s="60">
        <f t="shared" si="18"/>
        <v>1.0719177999999999E-2</v>
      </c>
      <c r="W86" s="58">
        <f t="shared" si="18"/>
        <v>0</v>
      </c>
      <c r="X86" s="59">
        <f t="shared" si="18"/>
        <v>0</v>
      </c>
      <c r="Y86" s="59">
        <f t="shared" si="18"/>
        <v>0</v>
      </c>
      <c r="Z86" s="59">
        <f t="shared" si="18"/>
        <v>0</v>
      </c>
      <c r="AA86" s="60">
        <f t="shared" si="18"/>
        <v>0</v>
      </c>
      <c r="AB86" s="58">
        <f t="shared" si="18"/>
        <v>3.792094756</v>
      </c>
      <c r="AC86" s="59">
        <f t="shared" si="18"/>
        <v>0.77398399000000007</v>
      </c>
      <c r="AD86" s="59">
        <f t="shared" si="18"/>
        <v>0</v>
      </c>
      <c r="AE86" s="59">
        <f t="shared" si="18"/>
        <v>0</v>
      </c>
      <c r="AF86" s="60">
        <f t="shared" si="18"/>
        <v>137.27105833900001</v>
      </c>
      <c r="AG86" s="58">
        <f t="shared" si="18"/>
        <v>0</v>
      </c>
      <c r="AH86" s="59">
        <f t="shared" si="18"/>
        <v>0</v>
      </c>
      <c r="AI86" s="59">
        <f t="shared" si="18"/>
        <v>0</v>
      </c>
      <c r="AJ86" s="59">
        <f t="shared" si="18"/>
        <v>0</v>
      </c>
      <c r="AK86" s="60">
        <f t="shared" si="18"/>
        <v>0</v>
      </c>
      <c r="AL86" s="58">
        <f t="shared" si="18"/>
        <v>0.34647035599999998</v>
      </c>
      <c r="AM86" s="59">
        <f t="shared" si="18"/>
        <v>0</v>
      </c>
      <c r="AN86" s="59">
        <f t="shared" si="18"/>
        <v>0</v>
      </c>
      <c r="AO86" s="59">
        <f t="shared" si="18"/>
        <v>0</v>
      </c>
      <c r="AP86" s="60">
        <f t="shared" si="18"/>
        <v>7.9749780150000005</v>
      </c>
      <c r="AQ86" s="58">
        <f t="shared" si="18"/>
        <v>0</v>
      </c>
      <c r="AR86" s="59">
        <f t="shared" si="18"/>
        <v>0</v>
      </c>
      <c r="AS86" s="59">
        <f t="shared" si="18"/>
        <v>0</v>
      </c>
      <c r="AT86" s="59">
        <f t="shared" si="18"/>
        <v>0</v>
      </c>
      <c r="AU86" s="60">
        <f t="shared" si="18"/>
        <v>0</v>
      </c>
      <c r="AV86" s="58">
        <f t="shared" si="18"/>
        <v>2.1685215680000001</v>
      </c>
      <c r="AW86" s="59">
        <f t="shared" si="18"/>
        <v>1.3344943109999998</v>
      </c>
      <c r="AX86" s="59">
        <f t="shared" si="18"/>
        <v>0</v>
      </c>
      <c r="AY86" s="59">
        <f t="shared" si="18"/>
        <v>0</v>
      </c>
      <c r="AZ86" s="61">
        <f t="shared" si="18"/>
        <v>11.521577729000001</v>
      </c>
      <c r="BA86" s="58">
        <f t="shared" si="18"/>
        <v>0</v>
      </c>
      <c r="BB86" s="59">
        <f t="shared" si="18"/>
        <v>0</v>
      </c>
      <c r="BC86" s="59">
        <f t="shared" si="18"/>
        <v>0</v>
      </c>
      <c r="BD86" s="59">
        <f t="shared" si="18"/>
        <v>0</v>
      </c>
      <c r="BE86" s="60">
        <f t="shared" si="18"/>
        <v>0</v>
      </c>
      <c r="BF86" s="58">
        <f t="shared" si="18"/>
        <v>0.12144962100000001</v>
      </c>
      <c r="BG86" s="59">
        <f t="shared" si="18"/>
        <v>0.52514876600000004</v>
      </c>
      <c r="BH86" s="59">
        <f t="shared" si="18"/>
        <v>0</v>
      </c>
      <c r="BI86" s="59">
        <f t="shared" si="18"/>
        <v>0</v>
      </c>
      <c r="BJ86" s="60">
        <f t="shared" si="18"/>
        <v>0.160530437</v>
      </c>
      <c r="BK86" s="62">
        <f>SUM(BK83:BK85)</f>
        <v>169.738288947</v>
      </c>
    </row>
    <row r="87" spans="1:63" ht="4.5" customHeight="1">
      <c r="A87" s="7"/>
      <c r="B87" s="12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9"/>
    </row>
  </sheetData>
  <mergeCells count="50">
    <mergeCell ref="BF4:BJ4"/>
    <mergeCell ref="C6:BK6"/>
    <mergeCell ref="C11:BK11"/>
    <mergeCell ref="C14:BK14"/>
    <mergeCell ref="C4:G4"/>
    <mergeCell ref="C7:BK7"/>
    <mergeCell ref="M4:Q4"/>
    <mergeCell ref="R4:V4"/>
    <mergeCell ref="W4:AA4"/>
    <mergeCell ref="AB4:AF4"/>
    <mergeCell ref="AQ4:AU4"/>
    <mergeCell ref="C82:BK82"/>
    <mergeCell ref="C47:BK47"/>
    <mergeCell ref="C59:BK59"/>
    <mergeCell ref="C64:BK64"/>
    <mergeCell ref="C67:BK67"/>
    <mergeCell ref="C72:BK72"/>
    <mergeCell ref="C73:BK73"/>
    <mergeCell ref="C43:BK43"/>
    <mergeCell ref="C57:BK57"/>
    <mergeCell ref="C62:BK62"/>
    <mergeCell ref="C71:BK71"/>
    <mergeCell ref="H4:L4"/>
    <mergeCell ref="BA4:BE4"/>
    <mergeCell ref="A1:A5"/>
    <mergeCell ref="B1:B5"/>
    <mergeCell ref="C1:BK1"/>
    <mergeCell ref="C2:V2"/>
    <mergeCell ref="W2:AP2"/>
    <mergeCell ref="BK2:BK5"/>
    <mergeCell ref="C3:L3"/>
    <mergeCell ref="AQ2:BJ2"/>
    <mergeCell ref="AQ3:AZ3"/>
    <mergeCell ref="AL4:AP4"/>
    <mergeCell ref="W3:AF3"/>
    <mergeCell ref="AV4:AZ4"/>
    <mergeCell ref="AG3:AP3"/>
    <mergeCell ref="AG4:AK4"/>
    <mergeCell ref="BA3:BJ3"/>
    <mergeCell ref="M3:V3"/>
    <mergeCell ref="C87:BK87"/>
    <mergeCell ref="C42:BK42"/>
    <mergeCell ref="C26:BK26"/>
    <mergeCell ref="C29:BK29"/>
    <mergeCell ref="C32:BK32"/>
    <mergeCell ref="C44:BK44"/>
    <mergeCell ref="C79:BK79"/>
    <mergeCell ref="C81:BK81"/>
    <mergeCell ref="C58:BK58"/>
    <mergeCell ref="C63:BK63"/>
  </mergeCells>
  <pageMargins left="0.7" right="0.7" top="0.37" bottom="0.37" header="0.3" footer="0.3"/>
  <pageSetup paperSize="8" orientation="landscape" r:id="rId1"/>
  <headerFooter>
    <oddFooter>&amp;R&amp;1#&amp;"Calibri"&amp;10&amp;KFF0000|PUBLIC|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" sqref="B4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03" t="s">
        <v>86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16.5" customHeight="1">
      <c r="A2" s="103" t="s">
        <v>87</v>
      </c>
      <c r="B2" s="104"/>
      <c r="C2" s="104"/>
      <c r="D2" s="104"/>
      <c r="E2" s="104"/>
      <c r="F2" s="104"/>
      <c r="G2" s="104"/>
      <c r="H2" s="104"/>
      <c r="I2" s="104"/>
      <c r="J2" s="105"/>
    </row>
    <row r="3" spans="1:10" ht="16.5" customHeight="1">
      <c r="A3" s="38" t="s">
        <v>0</v>
      </c>
      <c r="B3" s="39" t="s">
        <v>88</v>
      </c>
      <c r="C3" s="39" t="s">
        <v>89</v>
      </c>
      <c r="D3" s="39" t="s">
        <v>90</v>
      </c>
      <c r="E3" s="39" t="s">
        <v>53</v>
      </c>
      <c r="F3" s="39" t="s">
        <v>66</v>
      </c>
      <c r="G3" s="39" t="s">
        <v>74</v>
      </c>
      <c r="H3" s="39" t="s">
        <v>91</v>
      </c>
      <c r="I3" s="39" t="s">
        <v>92</v>
      </c>
      <c r="J3" s="39" t="s">
        <v>93</v>
      </c>
    </row>
    <row r="4" spans="1:10" ht="16.5" customHeight="1">
      <c r="A4" s="40">
        <v>1</v>
      </c>
      <c r="B4" s="41" t="s">
        <v>94</v>
      </c>
      <c r="C4" s="63">
        <v>2.2824E-5</v>
      </c>
      <c r="D4" s="63">
        <v>0</v>
      </c>
      <c r="E4" s="63">
        <v>9.6006035000000003E-2</v>
      </c>
      <c r="F4" s="63">
        <v>0</v>
      </c>
      <c r="G4" s="63">
        <v>4.2772399999999999E-4</v>
      </c>
      <c r="H4" s="63">
        <v>0</v>
      </c>
      <c r="I4" s="63">
        <v>0</v>
      </c>
      <c r="J4" s="63">
        <v>0</v>
      </c>
    </row>
    <row r="5" spans="1:10" ht="16.5" customHeight="1">
      <c r="A5" s="40">
        <v>2</v>
      </c>
      <c r="B5" s="42" t="s">
        <v>95</v>
      </c>
      <c r="C5" s="63">
        <v>16.213209784</v>
      </c>
      <c r="D5" s="63">
        <v>22.347522909999999</v>
      </c>
      <c r="E5" s="63">
        <v>74.017715052</v>
      </c>
      <c r="F5" s="63">
        <v>0</v>
      </c>
      <c r="G5" s="63">
        <v>1.3246654920000001</v>
      </c>
      <c r="H5" s="63">
        <v>0</v>
      </c>
      <c r="I5" s="63">
        <v>0</v>
      </c>
      <c r="J5" s="63">
        <v>4.0998636680000002</v>
      </c>
    </row>
    <row r="6" spans="1:10" ht="16.5" customHeight="1">
      <c r="A6" s="40">
        <v>3</v>
      </c>
      <c r="B6" s="41" t="s">
        <v>96</v>
      </c>
      <c r="C6" s="63">
        <v>0</v>
      </c>
      <c r="D6" s="63">
        <v>5.0481600000000005E-4</v>
      </c>
      <c r="E6" s="63">
        <v>0.33848493800000001</v>
      </c>
      <c r="F6" s="63">
        <v>0</v>
      </c>
      <c r="G6" s="63">
        <v>2.4763399999999999E-4</v>
      </c>
      <c r="H6" s="63">
        <v>0</v>
      </c>
      <c r="I6" s="63">
        <v>0</v>
      </c>
      <c r="J6" s="63">
        <v>0</v>
      </c>
    </row>
    <row r="7" spans="1:10" ht="16.5" customHeight="1">
      <c r="A7" s="40">
        <v>4</v>
      </c>
      <c r="B7" s="42" t="s">
        <v>97</v>
      </c>
      <c r="C7" s="63">
        <v>5.0596000000000001E-5</v>
      </c>
      <c r="D7" s="63">
        <v>1.4583296379999999</v>
      </c>
      <c r="E7" s="63">
        <v>2.7941024209999998</v>
      </c>
      <c r="F7" s="63">
        <v>0</v>
      </c>
      <c r="G7" s="63">
        <v>8.5528356E-2</v>
      </c>
      <c r="H7" s="63">
        <v>0</v>
      </c>
      <c r="I7" s="63">
        <v>0</v>
      </c>
      <c r="J7" s="63">
        <v>0</v>
      </c>
    </row>
    <row r="8" spans="1:10" ht="16.5" customHeight="1">
      <c r="A8" s="40">
        <v>5</v>
      </c>
      <c r="B8" s="42" t="s">
        <v>98</v>
      </c>
      <c r="C8" s="63">
        <v>5.054156936</v>
      </c>
      <c r="D8" s="63">
        <v>0.93584660799999997</v>
      </c>
      <c r="E8" s="63">
        <v>8.9918841300000008</v>
      </c>
      <c r="F8" s="63">
        <v>0</v>
      </c>
      <c r="G8" s="63">
        <v>0.33665238400000003</v>
      </c>
      <c r="H8" s="63">
        <v>0</v>
      </c>
      <c r="I8" s="63">
        <v>0</v>
      </c>
      <c r="J8" s="63">
        <v>5.0978801999999997E-2</v>
      </c>
    </row>
    <row r="9" spans="1:10" ht="16.5" customHeight="1">
      <c r="A9" s="40">
        <v>6</v>
      </c>
      <c r="B9" s="42" t="s">
        <v>99</v>
      </c>
      <c r="C9" s="63">
        <v>8.5057433469999992</v>
      </c>
      <c r="D9" s="63">
        <v>15.029201262999999</v>
      </c>
      <c r="E9" s="63">
        <v>23.861301225999998</v>
      </c>
      <c r="F9" s="63">
        <v>0</v>
      </c>
      <c r="G9" s="63">
        <v>0.722619656</v>
      </c>
      <c r="H9" s="63">
        <v>0</v>
      </c>
      <c r="I9" s="63">
        <v>0</v>
      </c>
      <c r="J9" s="63">
        <v>0.52875194999999997</v>
      </c>
    </row>
    <row r="10" spans="1:10" ht="16.5" customHeight="1">
      <c r="A10" s="40">
        <v>7</v>
      </c>
      <c r="B10" s="42" t="s">
        <v>100</v>
      </c>
      <c r="C10" s="63">
        <v>2.3582621709999998</v>
      </c>
      <c r="D10" s="63">
        <v>1.934131633</v>
      </c>
      <c r="E10" s="63">
        <v>4.6258279959999999</v>
      </c>
      <c r="F10" s="63">
        <v>0</v>
      </c>
      <c r="G10" s="63">
        <v>5.4045111E-2</v>
      </c>
      <c r="H10" s="63">
        <v>0</v>
      </c>
      <c r="I10" s="63">
        <v>0</v>
      </c>
      <c r="J10" s="63">
        <v>1.9678999999999999E-3</v>
      </c>
    </row>
    <row r="11" spans="1:10" ht="16.5" customHeight="1">
      <c r="A11" s="40">
        <v>8</v>
      </c>
      <c r="B11" s="41" t="s">
        <v>101</v>
      </c>
      <c r="C11" s="63">
        <v>0</v>
      </c>
      <c r="D11" s="63">
        <v>0</v>
      </c>
      <c r="E11" s="63">
        <v>0.18324211600000001</v>
      </c>
      <c r="F11" s="63">
        <v>0</v>
      </c>
      <c r="G11" s="63">
        <v>1.2684734E-2</v>
      </c>
      <c r="H11" s="63">
        <v>0</v>
      </c>
      <c r="I11" s="63">
        <v>0</v>
      </c>
      <c r="J11" s="63">
        <v>0</v>
      </c>
    </row>
    <row r="12" spans="1:10" ht="16.5" customHeight="1">
      <c r="A12" s="40">
        <v>9</v>
      </c>
      <c r="B12" s="41" t="s">
        <v>102</v>
      </c>
      <c r="C12" s="63">
        <v>0</v>
      </c>
      <c r="D12" s="63">
        <v>1.6931559999999999E-3</v>
      </c>
      <c r="E12" s="63">
        <v>0.37259978500000002</v>
      </c>
      <c r="F12" s="63">
        <v>0</v>
      </c>
      <c r="G12" s="63">
        <v>1.4499125E-2</v>
      </c>
      <c r="H12" s="63">
        <v>0</v>
      </c>
      <c r="I12" s="63">
        <v>0</v>
      </c>
      <c r="J12" s="63">
        <v>0</v>
      </c>
    </row>
    <row r="13" spans="1:10" ht="16.5" customHeight="1">
      <c r="A13" s="40">
        <v>10</v>
      </c>
      <c r="B13" s="42" t="s">
        <v>103</v>
      </c>
      <c r="C13" s="63">
        <v>3.0543661999999999E-2</v>
      </c>
      <c r="D13" s="63">
        <v>2.051277164</v>
      </c>
      <c r="E13" s="63">
        <v>10.392596803</v>
      </c>
      <c r="F13" s="63">
        <v>0</v>
      </c>
      <c r="G13" s="63">
        <v>0.63110482300000004</v>
      </c>
      <c r="H13" s="63">
        <v>0</v>
      </c>
      <c r="I13" s="63">
        <v>0</v>
      </c>
      <c r="J13" s="63">
        <v>1.321742867</v>
      </c>
    </row>
    <row r="14" spans="1:10" ht="16.5" customHeight="1">
      <c r="A14" s="40">
        <v>11</v>
      </c>
      <c r="B14" s="42" t="s">
        <v>104</v>
      </c>
      <c r="C14" s="63">
        <v>4.7777397669999999</v>
      </c>
      <c r="D14" s="63">
        <v>29.318065592</v>
      </c>
      <c r="E14" s="63">
        <v>93.139252716000001</v>
      </c>
      <c r="F14" s="63">
        <v>0</v>
      </c>
      <c r="G14" s="63">
        <v>2.0353798360000002</v>
      </c>
      <c r="H14" s="63">
        <v>0</v>
      </c>
      <c r="I14" s="63">
        <v>0</v>
      </c>
      <c r="J14" s="63">
        <v>1.5399383609999999</v>
      </c>
    </row>
    <row r="15" spans="1:10" ht="16.5" customHeight="1">
      <c r="A15" s="40">
        <v>12</v>
      </c>
      <c r="B15" s="42" t="s">
        <v>105</v>
      </c>
      <c r="C15" s="63">
        <v>284.41467343800002</v>
      </c>
      <c r="D15" s="63">
        <v>262.875926763</v>
      </c>
      <c r="E15" s="63">
        <v>104.602730704</v>
      </c>
      <c r="F15" s="63">
        <v>0</v>
      </c>
      <c r="G15" s="63">
        <v>1.6116365539999999</v>
      </c>
      <c r="H15" s="63">
        <v>0</v>
      </c>
      <c r="I15" s="63">
        <v>0</v>
      </c>
      <c r="J15" s="63">
        <v>5.4505275429999998</v>
      </c>
    </row>
    <row r="16" spans="1:10" ht="16.5" customHeight="1">
      <c r="A16" s="40">
        <v>13</v>
      </c>
      <c r="B16" s="42" t="s">
        <v>106</v>
      </c>
      <c r="C16" s="63">
        <v>4.2154990000000003E-2</v>
      </c>
      <c r="D16" s="63">
        <v>1.193089023</v>
      </c>
      <c r="E16" s="63">
        <v>2.2752494360000002</v>
      </c>
      <c r="F16" s="63">
        <v>0</v>
      </c>
      <c r="G16" s="63">
        <v>2.6884094000000001E-2</v>
      </c>
      <c r="H16" s="63">
        <v>0</v>
      </c>
      <c r="I16" s="63">
        <v>0</v>
      </c>
      <c r="J16" s="63">
        <v>2.6027130999999998E-2</v>
      </c>
    </row>
    <row r="17" spans="1:10" ht="16.5" customHeight="1">
      <c r="A17" s="40">
        <v>14</v>
      </c>
      <c r="B17" s="42" t="s">
        <v>107</v>
      </c>
      <c r="C17" s="63">
        <v>0</v>
      </c>
      <c r="D17" s="63">
        <v>9.1488341000000001E-2</v>
      </c>
      <c r="E17" s="63">
        <v>1.0415416159999999</v>
      </c>
      <c r="F17" s="63">
        <v>0</v>
      </c>
      <c r="G17" s="63">
        <v>4.0533988999999999E-2</v>
      </c>
      <c r="H17" s="63">
        <v>0</v>
      </c>
      <c r="I17" s="63">
        <v>0</v>
      </c>
      <c r="J17" s="63">
        <v>0</v>
      </c>
    </row>
    <row r="18" spans="1:10" ht="16.5" customHeight="1">
      <c r="A18" s="40">
        <v>15</v>
      </c>
      <c r="B18" s="42" t="s">
        <v>108</v>
      </c>
      <c r="C18" s="63">
        <v>0.16071286400000001</v>
      </c>
      <c r="D18" s="63">
        <v>1.7466342699999999</v>
      </c>
      <c r="E18" s="63">
        <v>6.6781362680000003</v>
      </c>
      <c r="F18" s="63">
        <v>0</v>
      </c>
      <c r="G18" s="63">
        <v>0.29119766899999999</v>
      </c>
      <c r="H18" s="63">
        <v>0</v>
      </c>
      <c r="I18" s="63">
        <v>0</v>
      </c>
      <c r="J18" s="63">
        <v>1.380258E-2</v>
      </c>
    </row>
    <row r="19" spans="1:10" ht="16.5" customHeight="1">
      <c r="A19" s="40">
        <v>16</v>
      </c>
      <c r="B19" s="42" t="s">
        <v>109</v>
      </c>
      <c r="C19" s="63">
        <v>341.47529189400001</v>
      </c>
      <c r="D19" s="63">
        <v>305.50838740099999</v>
      </c>
      <c r="E19" s="63">
        <v>282.19268732799998</v>
      </c>
      <c r="F19" s="63">
        <v>0</v>
      </c>
      <c r="G19" s="63">
        <v>4.814536854</v>
      </c>
      <c r="H19" s="63">
        <v>0</v>
      </c>
      <c r="I19" s="63">
        <v>0</v>
      </c>
      <c r="J19" s="63">
        <v>7.7058385830000002</v>
      </c>
    </row>
    <row r="20" spans="1:10" ht="16.5" customHeight="1">
      <c r="A20" s="40">
        <v>17</v>
      </c>
      <c r="B20" s="42" t="s">
        <v>110</v>
      </c>
      <c r="C20" s="63">
        <v>13.05064454</v>
      </c>
      <c r="D20" s="63">
        <v>33.730292816999999</v>
      </c>
      <c r="E20" s="63">
        <v>84.798858632000005</v>
      </c>
      <c r="F20" s="63">
        <v>0</v>
      </c>
      <c r="G20" s="63">
        <v>1.199622652</v>
      </c>
      <c r="H20" s="63">
        <v>0</v>
      </c>
      <c r="I20" s="63">
        <v>0</v>
      </c>
      <c r="J20" s="63">
        <v>7.0039881719999997</v>
      </c>
    </row>
    <row r="21" spans="1:10" ht="16.5" customHeight="1">
      <c r="A21" s="40">
        <v>18</v>
      </c>
      <c r="B21" s="41" t="s">
        <v>111</v>
      </c>
      <c r="C21" s="63">
        <v>0</v>
      </c>
      <c r="D21" s="63">
        <v>0</v>
      </c>
      <c r="E21" s="63">
        <v>1.6113E-4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</row>
    <row r="22" spans="1:10" ht="16.5" customHeight="1">
      <c r="A22" s="40">
        <v>19</v>
      </c>
      <c r="B22" s="42" t="s">
        <v>112</v>
      </c>
      <c r="C22" s="63">
        <v>107.85767327000001</v>
      </c>
      <c r="D22" s="63">
        <v>3.9614370509999999</v>
      </c>
      <c r="E22" s="63">
        <v>15.722664186999999</v>
      </c>
      <c r="F22" s="63">
        <v>0</v>
      </c>
      <c r="G22" s="63">
        <v>0.69005747200000001</v>
      </c>
      <c r="H22" s="63">
        <v>0</v>
      </c>
      <c r="I22" s="63">
        <v>0</v>
      </c>
      <c r="J22" s="63">
        <v>1.5604992E-2</v>
      </c>
    </row>
    <row r="23" spans="1:10" ht="16.5" customHeight="1">
      <c r="A23" s="40">
        <v>20</v>
      </c>
      <c r="B23" s="42" t="s">
        <v>113</v>
      </c>
      <c r="C23" s="63">
        <v>2740.6062967960002</v>
      </c>
      <c r="D23" s="63">
        <v>982.39260831800004</v>
      </c>
      <c r="E23" s="63">
        <v>1168.443003199</v>
      </c>
      <c r="F23" s="63">
        <v>0</v>
      </c>
      <c r="G23" s="63">
        <v>14.640591329999999</v>
      </c>
      <c r="H23" s="63">
        <v>0</v>
      </c>
      <c r="I23" s="63">
        <v>0</v>
      </c>
      <c r="J23" s="63">
        <v>76.241775799999999</v>
      </c>
    </row>
    <row r="24" spans="1:10" ht="16.5" customHeight="1">
      <c r="A24" s="40">
        <v>21</v>
      </c>
      <c r="B24" s="41" t="s">
        <v>114</v>
      </c>
      <c r="C24" s="63">
        <v>0</v>
      </c>
      <c r="D24" s="63">
        <v>0</v>
      </c>
      <c r="E24" s="63">
        <v>6.4289885000000005E-2</v>
      </c>
      <c r="F24" s="63">
        <v>0</v>
      </c>
      <c r="G24" s="63">
        <v>5.6741400000000003E-4</v>
      </c>
      <c r="H24" s="63">
        <v>0</v>
      </c>
      <c r="I24" s="63">
        <v>0</v>
      </c>
      <c r="J24" s="63">
        <v>0</v>
      </c>
    </row>
    <row r="25" spans="1:10" ht="16.5" customHeight="1">
      <c r="A25" s="40">
        <v>22</v>
      </c>
      <c r="B25" s="42" t="s">
        <v>115</v>
      </c>
      <c r="C25" s="63">
        <v>0</v>
      </c>
      <c r="D25" s="63">
        <v>0.13621520100000001</v>
      </c>
      <c r="E25" s="63">
        <v>0.52159049499999999</v>
      </c>
      <c r="F25" s="63">
        <v>0</v>
      </c>
      <c r="G25" s="63">
        <v>3.5882290000000001E-3</v>
      </c>
      <c r="H25" s="63">
        <v>0</v>
      </c>
      <c r="I25" s="63">
        <v>0</v>
      </c>
      <c r="J25" s="63">
        <v>0</v>
      </c>
    </row>
    <row r="26" spans="1:10" ht="16.5" customHeight="1">
      <c r="A26" s="40">
        <v>23</v>
      </c>
      <c r="B26" s="41" t="s">
        <v>116</v>
      </c>
      <c r="C26" s="63">
        <v>0</v>
      </c>
      <c r="D26" s="63">
        <v>0</v>
      </c>
      <c r="E26" s="63">
        <v>0.14274205200000001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</row>
    <row r="27" spans="1:10" ht="16.5" customHeight="1">
      <c r="A27" s="40">
        <v>24</v>
      </c>
      <c r="B27" s="41" t="s">
        <v>117</v>
      </c>
      <c r="C27" s="63">
        <v>0.155348456</v>
      </c>
      <c r="D27" s="63">
        <v>0.30944508199999998</v>
      </c>
      <c r="E27" s="63">
        <v>0.16391240600000001</v>
      </c>
      <c r="F27" s="63">
        <v>0</v>
      </c>
      <c r="G27" s="63">
        <v>0</v>
      </c>
      <c r="H27" s="63">
        <v>0</v>
      </c>
      <c r="I27" s="63">
        <v>0</v>
      </c>
      <c r="J27" s="63">
        <v>1.069689E-3</v>
      </c>
    </row>
    <row r="28" spans="1:10" ht="16.5" customHeight="1">
      <c r="A28" s="40">
        <v>25</v>
      </c>
      <c r="B28" s="42" t="s">
        <v>118</v>
      </c>
      <c r="C28" s="63">
        <v>463.33519105099998</v>
      </c>
      <c r="D28" s="63">
        <v>257.22262227800002</v>
      </c>
      <c r="E28" s="63">
        <v>293.85141880700002</v>
      </c>
      <c r="F28" s="63">
        <v>0</v>
      </c>
      <c r="G28" s="63">
        <v>2.2274405330000002</v>
      </c>
      <c r="H28" s="63">
        <v>0</v>
      </c>
      <c r="I28" s="63">
        <v>0</v>
      </c>
      <c r="J28" s="63">
        <v>4.1831993670000003</v>
      </c>
    </row>
    <row r="29" spans="1:10" ht="16.5" customHeight="1">
      <c r="A29" s="40">
        <v>26</v>
      </c>
      <c r="B29" s="42" t="s">
        <v>119</v>
      </c>
      <c r="C29" s="63">
        <v>0.44869257299999998</v>
      </c>
      <c r="D29" s="63">
        <v>2.2945162090000002</v>
      </c>
      <c r="E29" s="63">
        <v>5.6295795970000002</v>
      </c>
      <c r="F29" s="63">
        <v>0</v>
      </c>
      <c r="G29" s="63">
        <v>0.367297345</v>
      </c>
      <c r="H29" s="63">
        <v>0</v>
      </c>
      <c r="I29" s="63">
        <v>0</v>
      </c>
      <c r="J29" s="63">
        <v>2.2076600000000002E-3</v>
      </c>
    </row>
    <row r="30" spans="1:10" ht="16.5" customHeight="1">
      <c r="A30" s="40">
        <v>27</v>
      </c>
      <c r="B30" s="42" t="s">
        <v>56</v>
      </c>
      <c r="C30" s="63">
        <v>205.405554499</v>
      </c>
      <c r="D30" s="63">
        <v>377.473425416</v>
      </c>
      <c r="E30" s="63">
        <v>467.42188327999997</v>
      </c>
      <c r="F30" s="63">
        <v>0</v>
      </c>
      <c r="G30" s="63">
        <v>6.0999606999999996</v>
      </c>
      <c r="H30" s="63">
        <v>0</v>
      </c>
      <c r="I30" s="63">
        <v>0</v>
      </c>
      <c r="J30" s="63">
        <v>30.711843774999998</v>
      </c>
    </row>
    <row r="31" spans="1:10" ht="16.5" customHeight="1">
      <c r="A31" s="40">
        <v>28</v>
      </c>
      <c r="B31" s="42" t="s">
        <v>120</v>
      </c>
      <c r="C31" s="63">
        <v>7.5154988000000006E-2</v>
      </c>
      <c r="D31" s="63">
        <v>1.262752136</v>
      </c>
      <c r="E31" s="63">
        <v>1.0505186179999999</v>
      </c>
      <c r="F31" s="63">
        <v>0</v>
      </c>
      <c r="G31" s="63">
        <v>1.8417627999999998E-2</v>
      </c>
      <c r="H31" s="63">
        <v>0</v>
      </c>
      <c r="I31" s="63">
        <v>0</v>
      </c>
      <c r="J31" s="63">
        <v>0</v>
      </c>
    </row>
    <row r="32" spans="1:10" ht="16.5" customHeight="1">
      <c r="A32" s="40">
        <v>29</v>
      </c>
      <c r="B32" s="42" t="s">
        <v>121</v>
      </c>
      <c r="C32" s="63">
        <v>26.895967226</v>
      </c>
      <c r="D32" s="63">
        <v>15.972145659000001</v>
      </c>
      <c r="E32" s="63">
        <v>26.777482378999999</v>
      </c>
      <c r="F32" s="63">
        <v>0</v>
      </c>
      <c r="G32" s="63">
        <v>0.81296249399999998</v>
      </c>
      <c r="H32" s="63">
        <v>0</v>
      </c>
      <c r="I32" s="63">
        <v>0</v>
      </c>
      <c r="J32" s="63">
        <v>1.8806366830000001</v>
      </c>
    </row>
    <row r="33" spans="1:10" ht="16.5" customHeight="1">
      <c r="A33" s="40">
        <v>30</v>
      </c>
      <c r="B33" s="42" t="s">
        <v>122</v>
      </c>
      <c r="C33" s="63">
        <v>5.7720569529999999</v>
      </c>
      <c r="D33" s="63">
        <v>15.776170937</v>
      </c>
      <c r="E33" s="63">
        <v>46.172605982</v>
      </c>
      <c r="F33" s="63">
        <v>0</v>
      </c>
      <c r="G33" s="63">
        <v>0.66544510899999998</v>
      </c>
      <c r="H33" s="63">
        <v>0</v>
      </c>
      <c r="I33" s="63">
        <v>0</v>
      </c>
      <c r="J33" s="63">
        <v>0.65530558999999999</v>
      </c>
    </row>
    <row r="34" spans="1:10" ht="16.5" customHeight="1">
      <c r="A34" s="40">
        <v>31</v>
      </c>
      <c r="B34" s="41" t="s">
        <v>123</v>
      </c>
      <c r="C34" s="63">
        <v>0</v>
      </c>
      <c r="D34" s="63">
        <v>5.5975627E-2</v>
      </c>
      <c r="E34" s="63">
        <v>8.6439846000000001E-2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</row>
    <row r="35" spans="1:10" ht="16.5" customHeight="1">
      <c r="A35" s="40">
        <v>32</v>
      </c>
      <c r="B35" s="42" t="s">
        <v>124</v>
      </c>
      <c r="C35" s="63">
        <v>311.034618792</v>
      </c>
      <c r="D35" s="63">
        <v>119.21501924099999</v>
      </c>
      <c r="E35" s="63">
        <v>237.14918695599999</v>
      </c>
      <c r="F35" s="63">
        <v>0</v>
      </c>
      <c r="G35" s="63">
        <v>6.0196477330000002</v>
      </c>
      <c r="H35" s="63">
        <v>0</v>
      </c>
      <c r="I35" s="63">
        <v>0</v>
      </c>
      <c r="J35" s="63">
        <v>13.717575086</v>
      </c>
    </row>
    <row r="36" spans="1:10" ht="16.5" customHeight="1">
      <c r="A36" s="40">
        <v>33</v>
      </c>
      <c r="B36" s="42" t="s">
        <v>125</v>
      </c>
      <c r="C36" s="63">
        <v>10.957193534</v>
      </c>
      <c r="D36" s="63">
        <v>15.161697456000001</v>
      </c>
      <c r="E36" s="63">
        <v>36.226917815</v>
      </c>
      <c r="F36" s="63">
        <v>0</v>
      </c>
      <c r="G36" s="63">
        <v>0.65793644900000003</v>
      </c>
      <c r="H36" s="63">
        <v>0</v>
      </c>
      <c r="I36" s="63">
        <v>0</v>
      </c>
      <c r="J36" s="63">
        <v>1.3304926690000001</v>
      </c>
    </row>
    <row r="37" spans="1:10" ht="16.5" customHeight="1">
      <c r="A37" s="40">
        <v>34</v>
      </c>
      <c r="B37" s="42" t="s">
        <v>126</v>
      </c>
      <c r="C37" s="63">
        <v>0</v>
      </c>
      <c r="D37" s="63">
        <v>1.7213998000000001E-2</v>
      </c>
      <c r="E37" s="63">
        <v>0.55588193299999999</v>
      </c>
      <c r="F37" s="63">
        <v>0</v>
      </c>
      <c r="G37" s="63">
        <v>2.1160663E-2</v>
      </c>
      <c r="H37" s="63">
        <v>0</v>
      </c>
      <c r="I37" s="63">
        <v>0</v>
      </c>
      <c r="J37" s="63">
        <v>0</v>
      </c>
    </row>
    <row r="38" spans="1:10" ht="16.5" customHeight="1">
      <c r="A38" s="40">
        <v>35</v>
      </c>
      <c r="B38" s="42" t="s">
        <v>127</v>
      </c>
      <c r="C38" s="63">
        <v>20.407622065999998</v>
      </c>
      <c r="D38" s="63">
        <v>26.518651374000001</v>
      </c>
      <c r="E38" s="63">
        <v>84.151188371999993</v>
      </c>
      <c r="F38" s="63">
        <v>0</v>
      </c>
      <c r="G38" s="63">
        <v>2.7550974699999999</v>
      </c>
      <c r="H38" s="63">
        <v>0</v>
      </c>
      <c r="I38" s="63">
        <v>0</v>
      </c>
      <c r="J38" s="63">
        <v>1.0392562359999999</v>
      </c>
    </row>
    <row r="39" spans="1:10" ht="16.5" customHeight="1">
      <c r="A39" s="40">
        <v>36</v>
      </c>
      <c r="B39" s="42" t="s">
        <v>128</v>
      </c>
      <c r="C39" s="63">
        <v>0.31460322899999998</v>
      </c>
      <c r="D39" s="63">
        <v>1.378502686</v>
      </c>
      <c r="E39" s="63">
        <v>6.3140064320000002</v>
      </c>
      <c r="F39" s="63">
        <v>0</v>
      </c>
      <c r="G39" s="63">
        <v>6.2384964000000001E-2</v>
      </c>
      <c r="H39" s="63">
        <v>0</v>
      </c>
      <c r="I39" s="63">
        <v>0</v>
      </c>
      <c r="J39" s="63">
        <v>0</v>
      </c>
    </row>
    <row r="40" spans="1:10" ht="16.5" customHeight="1">
      <c r="A40" s="40">
        <v>37</v>
      </c>
      <c r="B40" s="42" t="s">
        <v>129</v>
      </c>
      <c r="C40" s="63">
        <v>95.475092872999994</v>
      </c>
      <c r="D40" s="63">
        <v>218.70662240999999</v>
      </c>
      <c r="E40" s="63">
        <v>254.955206989</v>
      </c>
      <c r="F40" s="63">
        <v>0</v>
      </c>
      <c r="G40" s="63">
        <v>3.2194418859999998</v>
      </c>
      <c r="H40" s="63">
        <v>0</v>
      </c>
      <c r="I40" s="63">
        <v>0</v>
      </c>
      <c r="J40" s="63">
        <v>12.215893843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&amp;R&amp;1#&amp;"Calibri"&amp;10&amp;KFF0000|PUBLIC|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86B339-164B-496F-BEC8-CC4717EE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6A7D86-94E2-4C7D-AEE5-7122FFDD82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Vimal Bhatter</dc:creator>
  <cp:keywords>PUBLIC</cp:keywords>
  <dc:description>PUBLIC</dc:description>
  <cp:lastModifiedBy>X</cp:lastModifiedBy>
  <dcterms:created xsi:type="dcterms:W3CDTF">2014-01-06T04:43:23Z</dcterms:created>
  <dcterms:modified xsi:type="dcterms:W3CDTF">2021-03-10T06:35:29Z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2021-03-08T06:39:46Z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262d3ec8-dd44-4f8d-bfa1-4a65d04208d5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